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69CE979E-2647-457A-AEB4-1973C84BB4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1" l="1"/>
  <c r="D33" i="1"/>
  <c r="D32" i="1"/>
  <c r="D31" i="1"/>
  <c r="B41" i="1"/>
  <c r="B40" i="1"/>
  <c r="B39" i="1"/>
  <c r="F14" i="1"/>
  <c r="F15" i="1" s="1"/>
  <c r="C24" i="1"/>
  <c r="C10" i="1"/>
  <c r="C11" i="1" s="1"/>
  <c r="C8" i="1"/>
  <c r="C6" i="1"/>
  <c r="C5" i="1"/>
  <c r="C14" i="1" s="1"/>
  <c r="F7" i="1"/>
  <c r="G7" i="1" s="1"/>
  <c r="B24" i="1"/>
  <c r="D24" i="1" s="1"/>
  <c r="I5" i="1"/>
  <c r="J5" i="1" s="1"/>
  <c r="J32" i="1"/>
  <c r="C12" i="1" l="1"/>
  <c r="C13" i="1" s="1"/>
  <c r="C15" i="1" s="1"/>
  <c r="C17" i="1" s="1"/>
  <c r="D44" i="1"/>
  <c r="J31" i="1"/>
  <c r="C22" i="1" l="1"/>
  <c r="C20" i="1"/>
  <c r="C25" i="1"/>
  <c r="C18" i="1"/>
  <c r="J36" i="1"/>
  <c r="K4" i="1"/>
  <c r="J35" i="1"/>
  <c r="C23" i="1" l="1"/>
  <c r="C21" i="1"/>
  <c r="J34" i="1"/>
  <c r="J33" i="1"/>
  <c r="G43" i="1"/>
  <c r="H43" i="1" s="1"/>
  <c r="G42" i="1"/>
  <c r="H42" i="1" s="1"/>
  <c r="D43" i="1"/>
  <c r="D42" i="1"/>
  <c r="G41" i="1"/>
  <c r="G40" i="1"/>
  <c r="G39" i="1"/>
  <c r="K5" i="1" l="1"/>
  <c r="G31" i="1" l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H41" i="1"/>
  <c r="H40" i="1" l="1"/>
  <c r="H39" i="1"/>
  <c r="D40" i="1"/>
  <c r="K7" i="1" l="1"/>
  <c r="I36" i="1" l="1"/>
  <c r="I35" i="1"/>
  <c r="I37" i="1"/>
  <c r="D41" i="1" l="1"/>
  <c r="I31" i="1"/>
  <c r="D39" i="1" l="1"/>
  <c r="I32" i="1"/>
  <c r="I33" i="1"/>
  <c r="I34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D17" i="1" l="1"/>
  <c r="D20" i="1" s="1"/>
  <c r="B20" i="1"/>
  <c r="D23" i="1"/>
  <c r="D21" i="1"/>
  <c r="B25" i="1"/>
  <c r="D25" i="1" s="1"/>
  <c r="B22" i="1"/>
  <c r="B18" i="1"/>
  <c r="B21" i="1" l="1"/>
  <c r="B23" i="1"/>
</calcChain>
</file>

<file path=xl/sharedStrings.xml><?xml version="1.0" encoding="utf-8"?>
<sst xmlns="http://schemas.openxmlformats.org/spreadsheetml/2006/main" count="41" uniqueCount="34">
  <si>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</si>
  <si>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</si>
  <si>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</si>
  <si>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</si>
  <si>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</si>
  <si>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</si>
  <si>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</si>
  <si>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</si>
  <si>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</si>
  <si>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</si>
  <si>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</si>
  <si>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</si>
  <si>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</si>
  <si>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</si>
  <si>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</si>
  <si>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</si>
  <si>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</si>
  <si>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</si>
  <si>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</si>
  <si>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</si>
  <si>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</si>
  <si>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</si>
  <si>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</si>
  <si>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</si>
  <si>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</si>
  <si>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</si>
  <si>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</si>
  <si>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</si>
  <si>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Flat No.</t>
  </si>
  <si>
    <t>Measurement Carpet</t>
  </si>
  <si>
    <t>404/A</t>
  </si>
  <si>
    <t>404/B</t>
  </si>
  <si>
    <t>Total Value</t>
  </si>
  <si>
    <t xml:space="preserve">Car Paring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</si>
</sst>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388F88-0229-44BC-8689-DAE889096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D62E4-7213-476F-BF73-A7CCBE8A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230504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ED8B00-5043-4596-AB1D-ED3FEEB7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41704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27</xdr:col>
      <xdr:colOff>583403</xdr:colOff>
      <xdr:row>93</xdr:row>
      <xdr:rowOff>48881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2C7B76-9D00-44E8-8FB0-65FA32D3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7042603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0A327A-D073-4939-B71E-A246DEB5D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888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20</xdr:col>
      <xdr:colOff>249386</xdr:colOff>
      <xdr:row>94</xdr:row>
      <xdr:rowOff>144118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551ED6-03FD-4AD0-AB42-E5E64DA9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2441386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07FA1-17C1-411A-8B35-24F2410D7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945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20</xdr:col>
      <xdr:colOff>106491</xdr:colOff>
      <xdr:row>94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BE11C0-DC32-4CAA-969E-1F1468E1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2298491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534155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3E112-366F-4842-BE2F-24B0DA34E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0955" cy="74781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315050</xdr:colOff>
      <xdr:row>38</xdr:row>
      <xdr:rowOff>20063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AA65B2-83C1-47DA-BC06-5ADEAEDB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91850" cy="725906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26</xdr:col>
      <xdr:colOff>305523</xdr:colOff>
      <xdr:row>39</xdr:row>
      <xdr:rowOff>10563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685E10-0323-4EDB-89FC-B92D4F52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0"/>
          <a:ext cx="5182323" cy="7440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29940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6BB25-3093-4CB1-914C-D2DF104F6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83540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8"/>
  <sheetViews>
    <sheetView tabSelected="1" zoomScale="130" zoomScaleNormal="130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28</v>
      </c>
      <c r="B2" s="41" t="s">
        <v>30</v>
      </c>
      <c r="C2" s="41" t="s">
        <v>31</v>
      </c>
      <c r="D2" s="47" t="s">
        <v>32</v>
      </c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45000</v>
      </c>
      <c r="C3" s="42">
        <v>45000</v>
      </c>
      <c r="D3" s="39"/>
      <c r="E3" s="13"/>
      <c r="F3" s="5">
        <v>2002</v>
      </c>
      <c r="G3" s="7">
        <v>2024</v>
      </c>
      <c r="H3" s="8">
        <f>G3-F3</f>
        <v>22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>
        <v>3000</v>
      </c>
      <c r="D4" s="39"/>
      <c r="E4" s="13"/>
      <c r="F4" s="9" t="s">
        <v>24</v>
      </c>
      <c r="G4" t="s">
        <v>27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42000</v>
      </c>
      <c r="C5" s="42">
        <f>C3-C4</f>
        <v>42000</v>
      </c>
      <c r="D5" s="39"/>
      <c r="E5" s="21" t="s">
        <v>30</v>
      </c>
      <c r="F5" s="26">
        <v>530</v>
      </c>
      <c r="G5" s="58"/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>
        <f>C4</f>
        <v>3000</v>
      </c>
      <c r="D6" s="39"/>
      <c r="E6" s="39" t="s">
        <v>31</v>
      </c>
      <c r="F6" s="39">
        <v>530</v>
      </c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22</v>
      </c>
      <c r="C7" s="33">
        <v>22</v>
      </c>
      <c r="D7" s="48"/>
      <c r="E7" s="53"/>
      <c r="F7" s="39">
        <f>SUM(F5:F6)</f>
        <v>1060</v>
      </c>
      <c r="G7" s="58">
        <f>F7/1.2</f>
        <v>883.33333333333337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38</v>
      </c>
      <c r="C8" s="33">
        <f>C9-C7</f>
        <v>38</v>
      </c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>
        <v>60</v>
      </c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33</v>
      </c>
      <c r="C10" s="33">
        <f>90*C7/C9</f>
        <v>33</v>
      </c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0.33</v>
      </c>
      <c r="C11" s="43">
        <f>C10%</f>
        <v>0.33</v>
      </c>
      <c r="D11" s="50"/>
      <c r="E11" s="56"/>
      <c r="F11" s="39" t="s">
        <v>29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990</v>
      </c>
      <c r="C12" s="42">
        <f>C6*C11</f>
        <v>990</v>
      </c>
      <c r="D12" s="51"/>
      <c r="E12" s="53"/>
      <c r="F12" s="39">
        <v>904</v>
      </c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2010</v>
      </c>
      <c r="C13" s="42">
        <f>C6-C12</f>
        <v>2010</v>
      </c>
      <c r="D13" s="51"/>
      <c r="E13" s="1"/>
      <c r="F13" s="13">
        <v>50000</v>
      </c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42000</v>
      </c>
      <c r="C14" s="42">
        <f>C5</f>
        <v>42000</v>
      </c>
      <c r="D14" s="39"/>
      <c r="E14" s="13"/>
      <c r="F14" s="16">
        <f>F13*F12</f>
        <v>45200000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44010</v>
      </c>
      <c r="C15" s="42">
        <f>C14+C13</f>
        <v>44010</v>
      </c>
      <c r="D15" s="39"/>
      <c r="E15" s="13"/>
      <c r="F15" s="16">
        <f>F14/1060</f>
        <v>42641.509433962266</v>
      </c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530</v>
      </c>
      <c r="C16" s="34">
        <v>530</v>
      </c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8">
        <f>B15*B16</f>
        <v>23325300</v>
      </c>
      <c r="C17" s="38">
        <f>C15*C16</f>
        <v>23325300</v>
      </c>
      <c r="D17" s="39">
        <f>C17+B17</f>
        <v>46650600</v>
      </c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8">
        <f>B17*0.9</f>
        <v>20992770</v>
      </c>
      <c r="C18" s="38">
        <f>C17*0.9</f>
        <v>20992770</v>
      </c>
      <c r="D18" s="39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33</v>
      </c>
      <c r="B19" s="38">
        <v>1000000</v>
      </c>
      <c r="C19" s="38">
        <v>1000000</v>
      </c>
      <c r="D19" s="39">
        <v>2000000</v>
      </c>
      <c r="E19" s="13"/>
      <c r="F19" s="26"/>
      <c r="G19" s="26"/>
      <c r="H19" s="25"/>
      <c r="I19" s="45"/>
      <c r="N19" s="25"/>
      <c r="O19" s="13"/>
    </row>
    <row r="20" spans="1:15" ht="16.5" x14ac:dyDescent="0.3">
      <c r="A20" s="35" t="s">
        <v>32</v>
      </c>
      <c r="B20" s="36">
        <f>B19+B17</f>
        <v>24325300</v>
      </c>
      <c r="C20" s="36">
        <f>C19+C17</f>
        <v>24325300</v>
      </c>
      <c r="D20" s="37">
        <f>D19+D17</f>
        <v>48650600</v>
      </c>
      <c r="E20" s="13"/>
      <c r="F20" s="26"/>
      <c r="G20" s="26"/>
      <c r="H20" s="25"/>
      <c r="I20" s="45"/>
      <c r="N20" s="25"/>
      <c r="O20" s="13"/>
    </row>
    <row r="21" spans="1:15" ht="16.5" x14ac:dyDescent="0.3">
      <c r="A21" s="35" t="s">
        <v>25</v>
      </c>
      <c r="B21" s="36">
        <f>B20*0.9</f>
        <v>21892770</v>
      </c>
      <c r="C21" s="36">
        <f>C20*0.9</f>
        <v>21892770</v>
      </c>
      <c r="D21" s="37">
        <f>D20*0.9</f>
        <v>43785540</v>
      </c>
      <c r="E21" s="13"/>
      <c r="F21" s="26"/>
      <c r="G21" s="26"/>
      <c r="H21" s="25"/>
      <c r="I21" s="45"/>
      <c r="N21" s="25"/>
      <c r="O21" s="13"/>
    </row>
    <row r="22" spans="1:15" ht="16.5" hidden="1" x14ac:dyDescent="0.3">
      <c r="A22" s="35" t="s">
        <v>26</v>
      </c>
      <c r="B22" s="36">
        <f>B17*0.8</f>
        <v>18660240</v>
      </c>
      <c r="C22" s="36">
        <f>C17*0.8</f>
        <v>18660240</v>
      </c>
      <c r="D22" s="37"/>
      <c r="E22" s="13"/>
      <c r="F22" s="26"/>
      <c r="G22" s="26"/>
      <c r="H22" s="25"/>
      <c r="I22" s="45"/>
      <c r="N22" s="25"/>
      <c r="O22" s="13"/>
    </row>
    <row r="23" spans="1:15" ht="16.5" x14ac:dyDescent="0.3">
      <c r="A23" s="35" t="s">
        <v>26</v>
      </c>
      <c r="B23" s="36">
        <f>B20*0.8</f>
        <v>19460240</v>
      </c>
      <c r="C23" s="36">
        <f>C20*0.8</f>
        <v>19460240</v>
      </c>
      <c r="D23" s="37">
        <f>D20*0.8</f>
        <v>38920480</v>
      </c>
      <c r="E23" s="13"/>
      <c r="F23" s="26"/>
      <c r="G23" s="26"/>
      <c r="H23" s="25"/>
      <c r="I23" s="45"/>
      <c r="N23" s="25"/>
      <c r="O23" s="13"/>
    </row>
    <row r="24" spans="1:15" ht="16.5" x14ac:dyDescent="0.3">
      <c r="A24" s="35" t="s">
        <v>12</v>
      </c>
      <c r="B24" s="36">
        <f>B4*B16</f>
        <v>1590000</v>
      </c>
      <c r="C24" s="36">
        <f>C4*C16</f>
        <v>1590000</v>
      </c>
      <c r="D24" s="37">
        <f>B24+C24</f>
        <v>3180000</v>
      </c>
      <c r="E24" s="13"/>
      <c r="F24" s="13"/>
      <c r="G24" s="13"/>
      <c r="I24" s="6"/>
    </row>
    <row r="25" spans="1:15" ht="16.5" x14ac:dyDescent="0.3">
      <c r="A25" s="33" t="s">
        <v>16</v>
      </c>
      <c r="B25" s="46">
        <f>B17*0.03/12</f>
        <v>58313.25</v>
      </c>
      <c r="C25" s="38">
        <f>C17*0.03/12</f>
        <v>58313.25</v>
      </c>
      <c r="D25" s="38">
        <f>B25+C25</f>
        <v>116626.5</v>
      </c>
      <c r="E25" s="13"/>
    </row>
    <row r="26" spans="1:15" x14ac:dyDescent="0.25">
      <c r="B26" s="23"/>
      <c r="C26" s="23"/>
    </row>
    <row r="27" spans="1:15" x14ac:dyDescent="0.25">
      <c r="B27" s="23"/>
      <c r="C27" s="23"/>
    </row>
    <row r="29" spans="1:15" x14ac:dyDescent="0.25">
      <c r="D29" t="s">
        <v>14</v>
      </c>
    </row>
    <row r="30" spans="1:15" x14ac:dyDescent="0.25">
      <c r="B30" s="52" t="s">
        <v>20</v>
      </c>
      <c r="C30" s="52" t="s">
        <v>15</v>
      </c>
      <c r="D30" s="20" t="s">
        <v>21</v>
      </c>
      <c r="E30" s="20"/>
      <c r="F30" s="20" t="s">
        <v>11</v>
      </c>
      <c r="G30" s="20" t="s">
        <v>17</v>
      </c>
      <c r="H30" s="20" t="s">
        <v>18</v>
      </c>
      <c r="I30" s="20" t="s">
        <v>19</v>
      </c>
      <c r="J30" s="20"/>
    </row>
    <row r="31" spans="1:15" ht="17.25" x14ac:dyDescent="0.3">
      <c r="B31" s="52"/>
      <c r="C31" s="52">
        <v>740</v>
      </c>
      <c r="D31" s="20">
        <f>C31*1.2</f>
        <v>888</v>
      </c>
      <c r="E31" s="20"/>
      <c r="F31" s="20">
        <v>37500000</v>
      </c>
      <c r="G31" s="21">
        <f t="shared" ref="G31:G37" si="0">F31/C31</f>
        <v>50675.675675675673</v>
      </c>
      <c r="H31" s="21">
        <f>F31/D31</f>
        <v>42229.729729729726</v>
      </c>
      <c r="I31" s="21" t="e">
        <f t="shared" ref="I31:I37" si="1">F31/B31</f>
        <v>#DIV/0!</v>
      </c>
      <c r="J31" s="20">
        <f>B31/C31</f>
        <v>0</v>
      </c>
      <c r="K31" s="30"/>
    </row>
    <row r="32" spans="1:15" ht="17.25" x14ac:dyDescent="0.3">
      <c r="B32" s="52"/>
      <c r="C32" s="52">
        <v>750</v>
      </c>
      <c r="D32" s="20">
        <f>C32*1.2</f>
        <v>900</v>
      </c>
      <c r="E32" s="20"/>
      <c r="F32" s="20">
        <v>36000000</v>
      </c>
      <c r="G32" s="21">
        <f t="shared" si="0"/>
        <v>48000</v>
      </c>
      <c r="H32" s="21">
        <f>F32/D32</f>
        <v>40000</v>
      </c>
      <c r="I32" s="21" t="e">
        <f t="shared" si="1"/>
        <v>#DIV/0!</v>
      </c>
      <c r="J32" s="20">
        <f>B32/C32</f>
        <v>0</v>
      </c>
      <c r="K32" s="30"/>
    </row>
    <row r="33" spans="1:10" x14ac:dyDescent="0.25">
      <c r="B33" s="52"/>
      <c r="C33" s="52">
        <v>750</v>
      </c>
      <c r="D33" s="20">
        <f>C33*1.2</f>
        <v>900</v>
      </c>
      <c r="E33" s="20"/>
      <c r="F33" s="21">
        <v>38500000</v>
      </c>
      <c r="G33" s="21">
        <f t="shared" si="0"/>
        <v>51333.333333333336</v>
      </c>
      <c r="H33" s="21">
        <f t="shared" ref="H33:H37" si="2">F33/D33</f>
        <v>42777.777777777781</v>
      </c>
      <c r="I33" s="21" t="e">
        <f t="shared" si="1"/>
        <v>#DIV/0!</v>
      </c>
      <c r="J33" s="20">
        <f t="shared" ref="J33:J36" si="3">D33/C33</f>
        <v>1.2</v>
      </c>
    </row>
    <row r="34" spans="1:10" x14ac:dyDescent="0.25">
      <c r="B34" s="52"/>
      <c r="C34" s="52">
        <v>800</v>
      </c>
      <c r="D34" s="20">
        <f>C34*1.2</f>
        <v>960</v>
      </c>
      <c r="E34" s="20"/>
      <c r="F34" s="21">
        <v>38500000</v>
      </c>
      <c r="G34" s="21">
        <f t="shared" si="0"/>
        <v>48125</v>
      </c>
      <c r="H34" s="21">
        <f t="shared" si="2"/>
        <v>40104.166666666664</v>
      </c>
      <c r="I34" s="21" t="e">
        <f t="shared" si="1"/>
        <v>#DIV/0!</v>
      </c>
      <c r="J34" s="20">
        <f t="shared" si="3"/>
        <v>1.2</v>
      </c>
    </row>
    <row r="35" spans="1:10" x14ac:dyDescent="0.25">
      <c r="B35" s="52"/>
      <c r="C35" s="52">
        <v>890</v>
      </c>
      <c r="D35" s="20">
        <v>1060</v>
      </c>
      <c r="E35" s="20"/>
      <c r="F35" s="21">
        <v>40000000</v>
      </c>
      <c r="G35" s="21">
        <f t="shared" si="0"/>
        <v>44943.8202247191</v>
      </c>
      <c r="H35" s="21">
        <f t="shared" si="2"/>
        <v>37735.849056603773</v>
      </c>
      <c r="I35" s="21" t="e">
        <f t="shared" si="1"/>
        <v>#DIV/0!</v>
      </c>
      <c r="J35" s="20">
        <f t="shared" si="3"/>
        <v>1.1910112359550562</v>
      </c>
    </row>
    <row r="36" spans="1:10" x14ac:dyDescent="0.25">
      <c r="B36" s="52"/>
      <c r="C36" s="52"/>
      <c r="D36" s="20"/>
      <c r="E36" s="20"/>
      <c r="F36" s="21"/>
      <c r="G36" s="21" t="e">
        <f t="shared" si="0"/>
        <v>#DIV/0!</v>
      </c>
      <c r="H36" s="21" t="e">
        <f t="shared" si="2"/>
        <v>#DIV/0!</v>
      </c>
      <c r="I36" s="21" t="e">
        <f t="shared" si="1"/>
        <v>#DIV/0!</v>
      </c>
      <c r="J36" s="20" t="e">
        <f t="shared" si="3"/>
        <v>#DIV/0!</v>
      </c>
    </row>
    <row r="37" spans="1:10" x14ac:dyDescent="0.25">
      <c r="B37" s="52"/>
      <c r="C37" s="52"/>
      <c r="D37" s="20"/>
      <c r="E37" s="20"/>
      <c r="F37" s="20"/>
      <c r="G37" s="21" t="e">
        <f t="shared" si="0"/>
        <v>#DIV/0!</v>
      </c>
      <c r="H37" s="21" t="e">
        <f t="shared" si="2"/>
        <v>#DIV/0!</v>
      </c>
      <c r="I37" s="21" t="e">
        <f t="shared" si="1"/>
        <v>#DIV/0!</v>
      </c>
      <c r="J37" s="20"/>
    </row>
    <row r="38" spans="1:10" x14ac:dyDescent="0.25">
      <c r="B38" s="17" t="s">
        <v>22</v>
      </c>
    </row>
    <row r="39" spans="1:10" x14ac:dyDescent="0.25">
      <c r="B39" s="52">
        <f>57.87*10.764</f>
        <v>622.91267999999991</v>
      </c>
      <c r="C39" s="52">
        <v>22850500</v>
      </c>
      <c r="D39" s="20">
        <f t="shared" ref="D39:D44" si="4">C39/B39</f>
        <v>36683.311696271783</v>
      </c>
      <c r="E39" s="20">
        <v>1371100</v>
      </c>
      <c r="F39" s="20">
        <v>30000</v>
      </c>
      <c r="G39" s="21">
        <f>F39+E39+C39</f>
        <v>24251600</v>
      </c>
      <c r="H39" s="20">
        <f>G39/B39</f>
        <v>38932.583616695687</v>
      </c>
      <c r="I39" s="21"/>
      <c r="J39" s="20"/>
    </row>
    <row r="40" spans="1:10" x14ac:dyDescent="0.25">
      <c r="B40" s="52">
        <f>38.77*10.764</f>
        <v>417.32028000000003</v>
      </c>
      <c r="C40" s="52">
        <v>15110000</v>
      </c>
      <c r="D40" s="20">
        <f t="shared" si="4"/>
        <v>36207.202774808829</v>
      </c>
      <c r="E40" s="20">
        <v>906700</v>
      </c>
      <c r="F40" s="20">
        <v>30000</v>
      </c>
      <c r="G40" s="21">
        <f>F40+E40+C40</f>
        <v>16046700</v>
      </c>
      <c r="H40" s="20">
        <f>G40/B40</f>
        <v>38451.761797916937</v>
      </c>
      <c r="I40" s="21"/>
      <c r="J40" s="20"/>
    </row>
    <row r="41" spans="1:10" x14ac:dyDescent="0.25">
      <c r="B41" s="52">
        <f>64.31*10.764</f>
        <v>692.23284000000001</v>
      </c>
      <c r="C41" s="52">
        <v>23500000</v>
      </c>
      <c r="D41" s="20">
        <f t="shared" si="4"/>
        <v>33948.114914629012</v>
      </c>
      <c r="E41" s="20">
        <v>500</v>
      </c>
      <c r="F41" s="20">
        <v>100</v>
      </c>
      <c r="G41" s="21">
        <f>F41+E41+C41</f>
        <v>23500600</v>
      </c>
      <c r="H41" s="20">
        <f>G41/B41</f>
        <v>33948.981675009811</v>
      </c>
      <c r="I41" s="20"/>
      <c r="J41" s="20"/>
    </row>
    <row r="42" spans="1:10" ht="15.75" x14ac:dyDescent="0.25">
      <c r="A42" s="15"/>
      <c r="B42" s="52"/>
      <c r="C42" s="52"/>
      <c r="D42" s="20" t="e">
        <f t="shared" si="4"/>
        <v>#DIV/0!</v>
      </c>
      <c r="E42" s="20">
        <v>392000</v>
      </c>
      <c r="F42" s="20">
        <v>30000</v>
      </c>
      <c r="G42" s="21">
        <f>F42+E42+C42</f>
        <v>422000</v>
      </c>
      <c r="H42" s="20" t="e">
        <f>G42/B42</f>
        <v>#DIV/0!</v>
      </c>
      <c r="I42" s="20"/>
      <c r="J42" s="20"/>
    </row>
    <row r="43" spans="1:10" ht="15.75" x14ac:dyDescent="0.25">
      <c r="A43" s="15"/>
      <c r="B43" s="52"/>
      <c r="C43" s="52"/>
      <c r="D43" s="20" t="e">
        <f t="shared" si="4"/>
        <v>#DIV/0!</v>
      </c>
      <c r="E43" s="20">
        <v>288000</v>
      </c>
      <c r="F43" s="20">
        <v>30000</v>
      </c>
      <c r="G43" s="21">
        <f>F43+E43+C43</f>
        <v>318000</v>
      </c>
      <c r="H43" s="20" t="e">
        <f>G43/B43</f>
        <v>#DIV/0!</v>
      </c>
      <c r="I43" s="20"/>
      <c r="J43" s="20"/>
    </row>
    <row r="44" spans="1:10" ht="15.75" x14ac:dyDescent="0.25">
      <c r="A44" s="15"/>
      <c r="B44" s="52"/>
      <c r="C44" s="52"/>
      <c r="D44" s="20" t="e">
        <f t="shared" si="4"/>
        <v>#DIV/0!</v>
      </c>
      <c r="E44" s="20"/>
      <c r="F44" s="20"/>
      <c r="G44" s="20"/>
      <c r="H44" s="20"/>
      <c r="I44" s="20"/>
      <c r="J44" s="20"/>
    </row>
    <row r="45" spans="1:10" ht="15.75" x14ac:dyDescent="0.25">
      <c r="A45" s="15"/>
    </row>
    <row r="46" spans="1:10" ht="15.75" x14ac:dyDescent="0.25">
      <c r="A46" s="15"/>
    </row>
    <row r="47" spans="1:10" ht="15.75" x14ac:dyDescent="0.25">
      <c r="A47" s="15"/>
    </row>
    <row r="48" spans="1:10" ht="15.75" x14ac:dyDescent="0.25">
      <c r="A48" s="15"/>
    </row>
    <row r="68" spans="4:6" x14ac:dyDescent="0.25">
      <c r="D68" s="13"/>
      <c r="E68" s="13"/>
      <c r="F68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3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22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S1" sqref="S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CC63-8AAB-4FFB-9CB4-DF959516ADC6}">
  <dimension ref="A1"/>
  <sheetViews>
    <sheetView topLeftCell="A4" workbookViewId="0">
      <selection activeCell="H38" sqref="H38:H4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2024-01-20T09:58:09Z</dcterms:modified>
</cp:coreProperties>
</file>