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anuary 2024\RAJKUMAR R DUBEY  - BOI\"/>
    </mc:Choice>
  </mc:AlternateContent>
  <xr:revisionPtr revIDLastSave="0" documentId="13_ncr:1_{F493B135-890B-42D8-91CD-708185C2C2EB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F59" i="4" l="1"/>
  <c r="F57" i="4"/>
  <c r="F55" i="4"/>
  <c r="F45" i="4"/>
  <c r="F46" i="4"/>
  <c r="F47" i="4"/>
  <c r="F48" i="4"/>
  <c r="F49" i="4"/>
  <c r="F50" i="4"/>
  <c r="F51" i="4"/>
  <c r="F52" i="4"/>
  <c r="F53" i="4"/>
  <c r="F54" i="4"/>
  <c r="F44" i="4"/>
  <c r="E39" i="4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31" i="4"/>
  <c r="W40" i="4" s="1"/>
  <c r="S39" i="4" l="1"/>
  <c r="S40" i="4" s="1"/>
  <c r="S42" i="4" s="1"/>
  <c r="W34" i="4"/>
  <c r="W38" i="4"/>
  <c r="W39" i="4" s="1"/>
  <c r="W42" i="4" l="1"/>
  <c r="S41" i="4"/>
  <c r="W45" i="4" l="1"/>
  <c r="W46" i="4" s="1"/>
  <c r="W51" i="4" l="1"/>
  <c r="W47" i="4"/>
</calcChain>
</file>

<file path=xl/sharedStrings.xml><?xml version="1.0" encoding="utf-8"?>
<sst xmlns="http://schemas.openxmlformats.org/spreadsheetml/2006/main" count="52" uniqueCount="45">
  <si>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</si>
  <si>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</si>
  <si>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</si>
  <si>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</si>
  <si>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</si>
  <si>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</si>
  <si>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</si>
  <si>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</si>
  <si>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</si>
  <si>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</si>
  <si>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</si>
  <si>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</si>
  <si>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</si>
  <si>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</si>
  <si>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</si>
  <si>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</si>
  <si>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</si>
  <si>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</si>
  <si>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</si>
  <si>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</si>
  <si>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</si>
  <si>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</si>
  <si>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</si>
  <si>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</si>
  <si>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</si>
  <si>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</si>
  <si>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</si>
  <si>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</si>
  <si>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</si>
  <si>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</si>
  <si>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</si>
  <si>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</si>
  <si>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</si>
  <si>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</si>
  <si>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</si>
  <si>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</si>
  <si>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</si>
  <si>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</si>
  <si>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</si>
  <si>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</si>
  <si>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EBVT</t>
  </si>
  <si>
    <t>Measured CA</t>
  </si>
  <si>
    <t>Bank Of India ( Mini RBC Kalyan Branch )  - MR. RAJKUMAR R DUBEY &amp; MRS. SHARMILA RAJ DUBEY</t>
  </si>
  <si>
    <t>As per OC</t>
  </si>
  <si>
    <t>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</si>
</sst>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  <xf numFmtId="0" fontId="0" fillId="2" borderId="0" xfId="0" applyFill="1"/>
    <xf numFmtId="4" fontId="1" fillId="2" borderId="0" xfId="0" applyNumberFormat="1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191888</xdr:colOff>
      <xdr:row>48</xdr:row>
      <xdr:rowOff>1212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5932C5-9901-4695-9F90-2A0F7244A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945488" cy="8688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382329</xdr:colOff>
      <xdr:row>52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C98A52-8288-4A2D-B530-45295C5F4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526329" cy="89356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210856</xdr:colOff>
      <xdr:row>47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639F6A-0256-4735-8FF4-7C11A5097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354856" cy="88404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363277</xdr:colOff>
      <xdr:row>49</xdr:row>
      <xdr:rowOff>134598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DF4E51-C46E-44B7-96C6-A57F5A322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507277" cy="89452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440679</xdr:colOff>
      <xdr:row>45</xdr:row>
      <xdr:rowOff>39116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23E5E8-F510-4C11-847C-84B59A42F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119079" cy="727811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393047</xdr:colOff>
      <xdr:row>37</xdr:row>
      <xdr:rowOff>20036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043B1F-E463-4399-A5A9-6E825A69B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71447" cy="706853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375491</xdr:colOff>
      <xdr:row>2</xdr:row>
      <xdr:rowOff>152400</xdr:rowOff>
    </xdr:from>
    <xdr:to>
      <xdr:col>28</xdr:col>
      <xdr:colOff>412113</xdr:colOff>
      <xdr:row>31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7BB216-8B38-4BAA-B993-74F43BC01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5091" y="533400"/>
          <a:ext cx="16495822" cy="54006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0</xdr:row>
      <xdr:rowOff>47625</xdr:rowOff>
    </xdr:from>
    <xdr:to>
      <xdr:col>30</xdr:col>
      <xdr:colOff>364503</xdr:colOff>
      <xdr:row>30</xdr:row>
      <xdr:rowOff>77002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142487-6B5D-4EF5-9EAF-10BB57E0C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50" y="47625"/>
          <a:ext cx="18290553" cy="57443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9"/>
  <sheetViews>
    <sheetView tabSelected="1" topLeftCell="A10" zoomScaleNormal="100" workbookViewId="0">
      <selection activeCell="U34" sqref="U3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4" customFormat="1" x14ac:dyDescent="0.25">
      <c r="A3" s="45">
        <f t="shared" ref="A3:A14" si="0">N3</f>
        <v>0</v>
      </c>
      <c r="B3" s="45">
        <f t="shared" ref="B3:B14" si="1">Q3</f>
        <v>369.16666666666669</v>
      </c>
      <c r="C3" s="45">
        <f>B3*1.2</f>
        <v>443</v>
      </c>
      <c r="D3" s="45">
        <f t="shared" ref="D3:D14" si="2">C3*1.2</f>
        <v>531.6</v>
      </c>
      <c r="E3" s="46">
        <f t="shared" ref="E3:E14" si="3">R3</f>
        <v>4426806</v>
      </c>
      <c r="F3" s="45">
        <f t="shared" ref="F3:F14" si="4">ROUND((E3/B3),0)</f>
        <v>11991</v>
      </c>
      <c r="G3" s="45">
        <f t="shared" ref="G3:G14" si="5">ROUND((E3/C3),0)</f>
        <v>9993</v>
      </c>
      <c r="H3" s="45">
        <f t="shared" ref="H3:H14" si="6">ROUND((E3/D3),0)</f>
        <v>8327</v>
      </c>
      <c r="I3" s="45" t="e">
        <f>#REF!</f>
        <v>#REF!</v>
      </c>
      <c r="J3" s="45">
        <f t="shared" ref="J3:J14" si="7">S3</f>
        <v>0</v>
      </c>
      <c r="O3" s="44">
        <v>0</v>
      </c>
      <c r="P3" s="44">
        <v>443</v>
      </c>
      <c r="Q3" s="44">
        <f t="shared" ref="P3:Q14" si="8">P3/1.2</f>
        <v>369.16666666666669</v>
      </c>
      <c r="R3" s="47">
        <v>4426806</v>
      </c>
    </row>
    <row r="4" spans="1:20" x14ac:dyDescent="0.25">
      <c r="A4" s="4">
        <f t="shared" ref="A4:A9" si="9">N4</f>
        <v>0</v>
      </c>
      <c r="B4" s="4">
        <f t="shared" ref="B4:B9" si="10">Q4</f>
        <v>489.16666666666669</v>
      </c>
      <c r="C4" s="4">
        <f t="shared" ref="C4:C9" si="11">B4*1.2</f>
        <v>587</v>
      </c>
      <c r="D4" s="4">
        <f t="shared" ref="D4:D9" si="12">C4*1.2</f>
        <v>704.4</v>
      </c>
      <c r="E4" s="5">
        <f t="shared" ref="E4:E9" si="13">R4</f>
        <v>5939928</v>
      </c>
      <c r="F4" s="9">
        <f t="shared" ref="F4:F9" si="14">ROUND((E4/B4),0)</f>
        <v>12143</v>
      </c>
      <c r="G4" s="9">
        <f t="shared" ref="G4:G9" si="15">ROUND((E4/C4),0)</f>
        <v>10119</v>
      </c>
      <c r="H4" s="9">
        <f t="shared" ref="H4:H9" si="16">ROUND((E4/D4),0)</f>
        <v>8433</v>
      </c>
      <c r="I4" s="4" t="e">
        <f>#REF!</f>
        <v>#REF!</v>
      </c>
      <c r="J4" s="4">
        <f t="shared" ref="J4:J9" si="17">S4</f>
        <v>0</v>
      </c>
      <c r="O4">
        <v>0</v>
      </c>
      <c r="P4">
        <v>587</v>
      </c>
      <c r="Q4">
        <f t="shared" ref="Q4:Q9" si="18">P4/1.2</f>
        <v>489.16666666666669</v>
      </c>
      <c r="R4" s="2">
        <v>5939928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ref="P5:P9" si="19">O5/1.2</f>
        <v>0</v>
      </c>
      <c r="Q5">
        <f t="shared" si="18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9"/>
        <v>0</v>
      </c>
      <c r="Q6">
        <f t="shared" si="18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739</v>
      </c>
      <c r="C16" s="4">
        <f>B16*1.2</f>
        <v>886.8</v>
      </c>
      <c r="D16" s="4">
        <f t="shared" ref="D16:D28" si="34">C16*1.2</f>
        <v>1064.1599999999999</v>
      </c>
      <c r="E16" s="5">
        <f t="shared" ref="E16:E28" si="35">R16</f>
        <v>6860000</v>
      </c>
      <c r="F16" s="9">
        <f t="shared" ref="F16:F28" si="36">ROUND((E16/B16),0)</f>
        <v>9283</v>
      </c>
      <c r="G16" s="9">
        <f t="shared" ref="G16:G28" si="37">ROUND((E16/C16),0)</f>
        <v>7736</v>
      </c>
      <c r="H16" s="9">
        <f t="shared" ref="H16:H28" si="38">ROUND((E16/D16),0)</f>
        <v>6446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739</v>
      </c>
      <c r="R16" s="2">
        <v>6860000</v>
      </c>
    </row>
    <row r="17" spans="1:24" x14ac:dyDescent="0.25">
      <c r="A17" s="4">
        <f t="shared" si="32"/>
        <v>0</v>
      </c>
      <c r="B17" s="4">
        <f t="shared" si="33"/>
        <v>585</v>
      </c>
      <c r="C17" s="4">
        <f t="shared" ref="C17:C28" si="41">B17*1.2</f>
        <v>702</v>
      </c>
      <c r="D17" s="4">
        <f t="shared" si="34"/>
        <v>842.4</v>
      </c>
      <c r="E17" s="5">
        <f t="shared" si="35"/>
        <v>5950000</v>
      </c>
      <c r="F17" s="9">
        <f t="shared" si="36"/>
        <v>10171</v>
      </c>
      <c r="G17" s="9">
        <f t="shared" si="37"/>
        <v>8476</v>
      </c>
      <c r="H17" s="9">
        <f t="shared" si="38"/>
        <v>7063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585</v>
      </c>
      <c r="R17" s="2">
        <v>5950000</v>
      </c>
    </row>
    <row r="18" spans="1:24" x14ac:dyDescent="0.25">
      <c r="A18" s="4">
        <f t="shared" si="32"/>
        <v>0</v>
      </c>
      <c r="B18" s="4">
        <f t="shared" si="33"/>
        <v>675</v>
      </c>
      <c r="C18" s="4">
        <f t="shared" si="41"/>
        <v>810</v>
      </c>
      <c r="D18" s="4">
        <f t="shared" si="34"/>
        <v>972</v>
      </c>
      <c r="E18" s="5">
        <f t="shared" si="35"/>
        <v>6800000</v>
      </c>
      <c r="F18" s="9">
        <f t="shared" si="36"/>
        <v>10074</v>
      </c>
      <c r="G18" s="9">
        <f t="shared" si="37"/>
        <v>8395</v>
      </c>
      <c r="H18" s="9">
        <f t="shared" si="38"/>
        <v>6996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675</v>
      </c>
      <c r="R18" s="2">
        <v>6800000</v>
      </c>
    </row>
    <row r="19" spans="1:24" s="44" customFormat="1" x14ac:dyDescent="0.25">
      <c r="A19" s="45">
        <f t="shared" si="32"/>
        <v>0</v>
      </c>
      <c r="B19" s="45">
        <f t="shared" si="33"/>
        <v>334</v>
      </c>
      <c r="C19" s="45">
        <f t="shared" si="41"/>
        <v>400.8</v>
      </c>
      <c r="D19" s="45">
        <f t="shared" si="34"/>
        <v>480.96</v>
      </c>
      <c r="E19" s="46">
        <f t="shared" si="35"/>
        <v>3900000</v>
      </c>
      <c r="F19" s="45">
        <f t="shared" si="36"/>
        <v>11677</v>
      </c>
      <c r="G19" s="45">
        <f t="shared" si="37"/>
        <v>9731</v>
      </c>
      <c r="H19" s="45">
        <f t="shared" si="38"/>
        <v>8109</v>
      </c>
      <c r="I19" s="45" t="e">
        <f>#REF!</f>
        <v>#REF!</v>
      </c>
      <c r="J19" s="45">
        <f t="shared" si="39"/>
        <v>0</v>
      </c>
      <c r="O19" s="44">
        <v>0</v>
      </c>
      <c r="P19" s="44">
        <f t="shared" si="40"/>
        <v>0</v>
      </c>
      <c r="Q19" s="44">
        <v>334</v>
      </c>
      <c r="R19" s="47">
        <v>3900000</v>
      </c>
    </row>
    <row r="20" spans="1:24" s="48" customFormat="1" x14ac:dyDescent="0.25">
      <c r="A20" s="9">
        <f t="shared" si="32"/>
        <v>0</v>
      </c>
      <c r="B20" s="9">
        <f t="shared" si="33"/>
        <v>642</v>
      </c>
      <c r="C20" s="9">
        <f t="shared" si="41"/>
        <v>770.4</v>
      </c>
      <c r="D20" s="9">
        <f t="shared" si="34"/>
        <v>924.4799999999999</v>
      </c>
      <c r="E20" s="49">
        <f t="shared" si="35"/>
        <v>9534000</v>
      </c>
      <c r="F20" s="9">
        <f t="shared" si="36"/>
        <v>14850</v>
      </c>
      <c r="G20" s="9">
        <f t="shared" si="37"/>
        <v>12375</v>
      </c>
      <c r="H20" s="9">
        <f t="shared" si="38"/>
        <v>10313</v>
      </c>
      <c r="I20" s="9" t="e">
        <f>#REF!</f>
        <v>#REF!</v>
      </c>
      <c r="J20" s="9">
        <f t="shared" si="39"/>
        <v>0</v>
      </c>
      <c r="O20" s="48">
        <v>0</v>
      </c>
      <c r="P20" s="48">
        <f t="shared" si="40"/>
        <v>0</v>
      </c>
      <c r="Q20" s="48">
        <v>642</v>
      </c>
      <c r="R20" s="50">
        <v>9534000</v>
      </c>
    </row>
    <row r="21" spans="1:24" s="44" customFormat="1" x14ac:dyDescent="0.25">
      <c r="A21" s="45">
        <f t="shared" si="32"/>
        <v>0</v>
      </c>
      <c r="B21" s="45">
        <f t="shared" si="33"/>
        <v>641</v>
      </c>
      <c r="C21" s="45">
        <f t="shared" si="41"/>
        <v>769.19999999999993</v>
      </c>
      <c r="D21" s="45">
        <f t="shared" si="34"/>
        <v>923.03999999999985</v>
      </c>
      <c r="E21" s="46">
        <f t="shared" si="35"/>
        <v>7169000</v>
      </c>
      <c r="F21" s="45">
        <f t="shared" si="36"/>
        <v>11184</v>
      </c>
      <c r="G21" s="45">
        <f t="shared" si="37"/>
        <v>9320</v>
      </c>
      <c r="H21" s="45">
        <f t="shared" si="38"/>
        <v>7767</v>
      </c>
      <c r="I21" s="45" t="e">
        <f>#REF!</f>
        <v>#REF!</v>
      </c>
      <c r="J21" s="45">
        <f t="shared" si="39"/>
        <v>0</v>
      </c>
      <c r="O21" s="44">
        <v>0</v>
      </c>
      <c r="P21" s="44">
        <f t="shared" si="40"/>
        <v>0</v>
      </c>
      <c r="Q21" s="44">
        <v>641</v>
      </c>
      <c r="R21" s="47">
        <v>7169000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45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J29" s="48"/>
      <c r="U29" s="17" t="s">
        <v>13</v>
      </c>
      <c r="V29" s="18"/>
      <c r="W29" s="19">
        <v>11300</v>
      </c>
      <c r="X29" s="20" t="s">
        <v>38</v>
      </c>
    </row>
    <row r="30" spans="1:24" ht="38.25" customHeight="1" x14ac:dyDescent="0.25">
      <c r="J30" s="44"/>
      <c r="S30" s="10"/>
      <c r="T30" s="10"/>
      <c r="U30" s="21" t="s">
        <v>14</v>
      </c>
      <c r="V30" s="18"/>
      <c r="W30" s="19">
        <v>2800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8500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2800</v>
      </c>
      <c r="X32" s="22"/>
    </row>
    <row r="33" spans="4:25" ht="15.75" x14ac:dyDescent="0.25">
      <c r="S33" s="10"/>
      <c r="T33" s="10"/>
      <c r="U33" s="17" t="s">
        <v>17</v>
      </c>
      <c r="V33" s="23"/>
      <c r="W33" s="24">
        <f>X33-X34</f>
        <v>2</v>
      </c>
      <c r="X33" s="25">
        <v>2024</v>
      </c>
    </row>
    <row r="34" spans="4:25" ht="15.75" x14ac:dyDescent="0.25">
      <c r="S34" s="10"/>
      <c r="T34" s="10"/>
      <c r="U34" s="17" t="s">
        <v>18</v>
      </c>
      <c r="V34" s="23"/>
      <c r="W34" s="24">
        <f>W35-W33</f>
        <v>58</v>
      </c>
      <c r="X34" s="24">
        <v>2022</v>
      </c>
      <c r="Y34" t="s">
        <v>43</v>
      </c>
    </row>
    <row r="35" spans="4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4:25" ht="39" customHeight="1" x14ac:dyDescent="0.25">
      <c r="P36" s="42" t="s">
        <v>42</v>
      </c>
      <c r="Q36" s="42"/>
      <c r="R36" s="42"/>
      <c r="S36" s="42"/>
      <c r="T36" s="43"/>
      <c r="U36" s="21" t="s">
        <v>20</v>
      </c>
      <c r="V36" s="23"/>
      <c r="W36" s="24">
        <f>90*W33/W35</f>
        <v>3</v>
      </c>
      <c r="X36" s="24"/>
    </row>
    <row r="37" spans="4:25" ht="15.75" x14ac:dyDescent="0.25">
      <c r="D37" t="s">
        <v>39</v>
      </c>
      <c r="E37">
        <v>642</v>
      </c>
      <c r="U37" s="17"/>
      <c r="V37" s="26"/>
      <c r="W37" s="27">
        <v>0</v>
      </c>
      <c r="X37" s="27"/>
    </row>
    <row r="38" spans="4:25" ht="15.75" x14ac:dyDescent="0.25">
      <c r="D38" t="s">
        <v>40</v>
      </c>
      <c r="E38">
        <v>35</v>
      </c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4:25" ht="15.75" x14ac:dyDescent="0.25">
      <c r="E39">
        <f>E37+E38</f>
        <v>677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2800</v>
      </c>
      <c r="X39" s="22"/>
    </row>
    <row r="40" spans="4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8500</v>
      </c>
      <c r="X40" s="22"/>
    </row>
    <row r="41" spans="4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4:25" ht="15.75" x14ac:dyDescent="0.25">
      <c r="E42" t="s">
        <v>41</v>
      </c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11300</v>
      </c>
      <c r="X42" s="22"/>
    </row>
    <row r="43" spans="4:25" ht="15.75" x14ac:dyDescent="0.25">
      <c r="S43" s="10"/>
      <c r="T43" s="10"/>
      <c r="U43" s="23"/>
      <c r="V43" s="23"/>
      <c r="W43" s="24"/>
      <c r="X43" s="24"/>
    </row>
    <row r="44" spans="4:25" ht="15.75" x14ac:dyDescent="0.25">
      <c r="D44">
        <v>8.0299999999999994</v>
      </c>
      <c r="E44">
        <v>6.13</v>
      </c>
      <c r="F44" s="7">
        <f>D44*E44</f>
        <v>49.223899999999993</v>
      </c>
      <c r="S44" s="10"/>
      <c r="T44" s="10"/>
      <c r="U44" s="28" t="s">
        <v>37</v>
      </c>
      <c r="V44" s="30"/>
      <c r="W44" s="25">
        <v>677</v>
      </c>
      <c r="X44" s="24"/>
    </row>
    <row r="45" spans="4:25" ht="15.75" x14ac:dyDescent="0.25">
      <c r="D45">
        <v>17.600000000000001</v>
      </c>
      <c r="E45">
        <v>9.8800000000000008</v>
      </c>
      <c r="F45" s="7">
        <f t="shared" ref="F45:F54" si="53">D45*E45</f>
        <v>173.88800000000003</v>
      </c>
      <c r="P45" s="13" t="s">
        <v>29</v>
      </c>
      <c r="S45" s="10"/>
      <c r="T45" s="11"/>
      <c r="U45" s="17" t="s">
        <v>33</v>
      </c>
      <c r="V45" s="31"/>
      <c r="W45" s="32">
        <f>W42*W44+X46</f>
        <v>7650100</v>
      </c>
      <c r="X45" s="33"/>
    </row>
    <row r="46" spans="4:25" ht="15.75" x14ac:dyDescent="0.25">
      <c r="D46">
        <v>8.35</v>
      </c>
      <c r="E46">
        <v>2.23</v>
      </c>
      <c r="F46" s="7">
        <f t="shared" si="53"/>
        <v>18.6205</v>
      </c>
      <c r="S46" s="11"/>
      <c r="T46" s="10"/>
      <c r="U46" s="17" t="s">
        <v>24</v>
      </c>
      <c r="V46" s="23"/>
      <c r="W46" s="34">
        <f>W45*0.9</f>
        <v>6885090</v>
      </c>
      <c r="X46" s="35"/>
    </row>
    <row r="47" spans="4:25" ht="15.75" x14ac:dyDescent="0.25">
      <c r="D47">
        <v>4.6100000000000003</v>
      </c>
      <c r="E47">
        <v>7.16</v>
      </c>
      <c r="F47" s="7">
        <f t="shared" si="53"/>
        <v>33.007600000000004</v>
      </c>
      <c r="S47" s="10"/>
      <c r="T47" s="10"/>
      <c r="U47" s="17" t="s">
        <v>25</v>
      </c>
      <c r="V47" s="23" t="s">
        <v>44</v>
      </c>
      <c r="W47" s="34">
        <f>W45*0.8</f>
        <v>6120080</v>
      </c>
      <c r="X47" s="34"/>
    </row>
    <row r="48" spans="4:25" ht="15.75" x14ac:dyDescent="0.25">
      <c r="D48">
        <v>7.83</v>
      </c>
      <c r="E48">
        <v>6.84</v>
      </c>
      <c r="F48" s="7">
        <f t="shared" si="53"/>
        <v>53.557200000000002</v>
      </c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4:24" ht="15.75" x14ac:dyDescent="0.25">
      <c r="D49">
        <v>8.93</v>
      </c>
      <c r="E49">
        <v>9.9700000000000006</v>
      </c>
      <c r="F49" s="7">
        <f t="shared" si="53"/>
        <v>89.0321</v>
      </c>
      <c r="U49" s="37" t="s">
        <v>26</v>
      </c>
      <c r="V49" s="38"/>
      <c r="W49" s="39">
        <f>W30*W44</f>
        <v>1895600</v>
      </c>
      <c r="X49" s="39"/>
    </row>
    <row r="50" spans="4:24" ht="15.75" x14ac:dyDescent="0.25">
      <c r="D50">
        <v>3.92</v>
      </c>
      <c r="E50">
        <v>1.85</v>
      </c>
      <c r="F50" s="7">
        <f t="shared" si="53"/>
        <v>7.2519999999999998</v>
      </c>
      <c r="U50" s="17" t="s">
        <v>27</v>
      </c>
      <c r="V50" s="23"/>
      <c r="W50" s="36"/>
      <c r="X50" s="36"/>
    </row>
    <row r="51" spans="4:24" ht="15.75" x14ac:dyDescent="0.25">
      <c r="D51">
        <v>4.4400000000000004</v>
      </c>
      <c r="E51">
        <v>7.21</v>
      </c>
      <c r="F51" s="7">
        <f t="shared" si="53"/>
        <v>32.0124</v>
      </c>
      <c r="U51" s="40" t="s">
        <v>28</v>
      </c>
      <c r="V51" s="36"/>
      <c r="W51" s="34">
        <f>W45*0.025/12</f>
        <v>15937.708333333334</v>
      </c>
      <c r="X51" s="34"/>
    </row>
    <row r="52" spans="4:24" x14ac:dyDescent="0.25">
      <c r="D52">
        <v>9.93</v>
      </c>
      <c r="E52">
        <v>9.92</v>
      </c>
      <c r="F52" s="7">
        <f t="shared" si="53"/>
        <v>98.505600000000001</v>
      </c>
    </row>
    <row r="53" spans="4:24" x14ac:dyDescent="0.25">
      <c r="D53">
        <v>1.92</v>
      </c>
      <c r="E53">
        <v>4.51</v>
      </c>
      <c r="F53" s="7">
        <f t="shared" si="53"/>
        <v>8.6591999999999985</v>
      </c>
    </row>
    <row r="54" spans="4:24" x14ac:dyDescent="0.25">
      <c r="D54">
        <v>15.23</v>
      </c>
      <c r="E54">
        <v>3.19</v>
      </c>
      <c r="F54" s="7">
        <f t="shared" si="53"/>
        <v>48.5837</v>
      </c>
    </row>
    <row r="55" spans="4:24" x14ac:dyDescent="0.25">
      <c r="F55" s="7">
        <f>SUM(F44:F54)</f>
        <v>612.34220000000016</v>
      </c>
    </row>
    <row r="57" spans="4:24" x14ac:dyDescent="0.25">
      <c r="D57">
        <v>2.82</v>
      </c>
      <c r="E57">
        <v>5.1100000000000003</v>
      </c>
      <c r="F57" s="7">
        <f t="shared" ref="F57" si="54">D57*E57</f>
        <v>14.4102</v>
      </c>
    </row>
    <row r="59" spans="4:24" x14ac:dyDescent="0.25">
      <c r="F59" s="7">
        <f>F55+F57</f>
        <v>626.75240000000019</v>
      </c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2024-01-20T09:48:53Z</dcterms:modified>
</cp:coreProperties>
</file>