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Nagesh Khatawkar1\"/>
    </mc:Choice>
  </mc:AlternateContent>
  <xr:revisionPtr revIDLastSave="0" documentId="13_ncr:1_{A76405D9-89F5-464D-9E31-574D0DACBFB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N21" i="4" l="1"/>
  <c r="H21" i="4" l="1"/>
  <c r="I21" i="4"/>
  <c r="Q12" i="4" l="1"/>
  <c r="P12" i="4"/>
  <c r="P11" i="4"/>
  <c r="Q11" i="4" s="1"/>
  <c r="Q10" i="4"/>
  <c r="P10" i="4"/>
  <c r="P9" i="4"/>
  <c r="Q9" i="4" s="1"/>
  <c r="Q8" i="4"/>
  <c r="P8" i="4"/>
  <c r="P7" i="4"/>
  <c r="P6" i="4"/>
  <c r="P5" i="4"/>
  <c r="P4" i="4"/>
  <c r="Q3" i="4"/>
  <c r="Q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<sst xmlns="http://schemas.openxmlformats.org/spreadsheetml/2006/main" count="24" uniqueCount="21">
  <si>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</si>
  <si>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</si>
  <si>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</si>
  <si>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</si>
  <si>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</si>
  <si>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</si>
  <si>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</si>
  <si>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</si>
  <si>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</si>
  <si>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</si>
  <si>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</si>
  <si>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</si>
  <si>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</si>
  <si>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F. No. B1, Ground floor, Chamunda villa, pt. din dayal road, dombivali west</t>
  </si>
  <si>
    <t>bua</t>
  </si>
  <si>
    <t>mca</t>
  </si>
  <si>
    <t>rate</t>
  </si>
  <si>
    <t>fmv</t>
  </si>
  <si>
    <t>ls - 28 to 29 lakhs</t>
  </si>
  <si>
    <t>Building permission - 1981</t>
  </si>
  <si>
    <t>sold 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</si>
</sst>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28</xdr:col>
      <xdr:colOff>59455</xdr:colOff>
      <xdr:row>46</xdr:row>
      <xdr:rowOff>115475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E000E0-8CEF-4192-9E9C-5D341030F0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518655" cy="8421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19</xdr:col>
      <xdr:colOff>277795</xdr:colOff>
      <xdr:row>50</xdr:row>
      <xdr:rowOff>96433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76EAF0-3FDF-40E4-A79A-35C57D2432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1250595" cy="8478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17</xdr:col>
      <xdr:colOff>153868</xdr:colOff>
      <xdr:row>48</xdr:row>
      <xdr:rowOff>10776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1EE5C2-B1B2-4FD1-8198-4FDD5BFFED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0517068" cy="896427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40062</xdr:colOff>
      <xdr:row>37</xdr:row>
      <xdr:rowOff>911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9ABED4-0897-4C60-8B59-F68628C69D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060862" cy="65255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22</xdr:col>
      <xdr:colOff>449609</xdr:colOff>
      <xdr:row>41</xdr:row>
      <xdr:rowOff>29483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63FCDB-5F43-4246-8A92-4D2442158D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3860809" cy="650648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28</xdr:col>
      <xdr:colOff>459136</xdr:colOff>
      <xdr:row>34</xdr:row>
      <xdr:rowOff>105694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FE9403-C6AB-4191-AE9D-403E36AB51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3870336" cy="65826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I22" sqref="I2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458.33333333333337</v>
      </c>
      <c r="C2" s="4">
        <f>B2*1.2</f>
        <v>550</v>
      </c>
      <c r="D2" s="4">
        <f t="shared" ref="D2:D13" si="2">C2*1.2</f>
        <v>660</v>
      </c>
      <c r="E2" s="5">
        <f t="shared" ref="E2:E13" si="3">R2</f>
        <v>4000000</v>
      </c>
      <c r="F2" s="10">
        <f t="shared" ref="F2:F13" si="4">ROUND((E2/B2),0)</f>
        <v>8727</v>
      </c>
      <c r="G2" s="15">
        <f t="shared" ref="G2:G13" si="5">ROUND((E2/C2),0)</f>
        <v>7273</v>
      </c>
      <c r="H2" s="10">
        <f t="shared" ref="H2:H13" si="6">ROUND((E2/D2),0)</f>
        <v>6061</v>
      </c>
      <c r="I2" s="4" t="e">
        <f>#REF!</f>
        <v>#REF!</v>
      </c>
      <c r="J2" s="4">
        <f t="shared" ref="J2:J13" si="7">S2</f>
        <v>0</v>
      </c>
      <c r="O2">
        <v>0</v>
      </c>
      <c r="P2">
        <v>550</v>
      </c>
      <c r="Q2">
        <f t="shared" ref="Q2:Q12" si="8">P2/1.2</f>
        <v>458.33333333333337</v>
      </c>
      <c r="R2" s="2">
        <v>4000000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316.66666666666669</v>
      </c>
      <c r="C3" s="4">
        <f t="shared" ref="C3:C15" si="9">B3*1.2</f>
        <v>380</v>
      </c>
      <c r="D3" s="4">
        <f t="shared" si="2"/>
        <v>456</v>
      </c>
      <c r="E3" s="16">
        <f t="shared" si="3"/>
        <v>3600000</v>
      </c>
      <c r="F3" s="10">
        <f t="shared" si="4"/>
        <v>11368</v>
      </c>
      <c r="G3" s="10">
        <f t="shared" si="5"/>
        <v>9474</v>
      </c>
      <c r="H3" s="10">
        <f t="shared" si="6"/>
        <v>7895</v>
      </c>
      <c r="I3" s="4" t="e">
        <f>#REF!</f>
        <v>#REF!</v>
      </c>
      <c r="J3" s="4" t="str">
        <f t="shared" si="7"/>
        <v>sold out</v>
      </c>
      <c r="O3">
        <v>0</v>
      </c>
      <c r="P3">
        <v>380</v>
      </c>
      <c r="Q3">
        <f t="shared" si="8"/>
        <v>316.66666666666669</v>
      </c>
      <c r="R3" s="2">
        <v>3600000</v>
      </c>
      <c r="S3" s="11" t="s">
        <v>20</v>
      </c>
      <c r="T3" s="8"/>
    </row>
    <row r="4" spans="1:20" x14ac:dyDescent="0.25">
      <c r="A4" s="4">
        <f t="shared" si="0"/>
        <v>0</v>
      </c>
      <c r="B4" s="4">
        <f t="shared" si="1"/>
        <v>280</v>
      </c>
      <c r="C4" s="4">
        <f t="shared" si="9"/>
        <v>336</v>
      </c>
      <c r="D4" s="4">
        <f t="shared" si="2"/>
        <v>403.2</v>
      </c>
      <c r="E4" s="16">
        <f t="shared" si="3"/>
        <v>3000000</v>
      </c>
      <c r="F4" s="10">
        <f t="shared" si="4"/>
        <v>10714</v>
      </c>
      <c r="G4" s="15">
        <f t="shared" si="5"/>
        <v>8929</v>
      </c>
      <c r="H4" s="10">
        <f t="shared" si="6"/>
        <v>7440</v>
      </c>
      <c r="I4" s="4" t="e">
        <f>#REF!</f>
        <v>#REF!</v>
      </c>
      <c r="J4" s="4">
        <f t="shared" si="7"/>
        <v>0</v>
      </c>
      <c r="O4">
        <v>0</v>
      </c>
      <c r="P4">
        <f t="shared" ref="P4:P12" si="10">O4/1.2</f>
        <v>0</v>
      </c>
      <c r="Q4">
        <v>280</v>
      </c>
      <c r="R4" s="2">
        <v>3000000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380</v>
      </c>
      <c r="C5" s="4">
        <f t="shared" si="9"/>
        <v>456</v>
      </c>
      <c r="D5" s="4">
        <f t="shared" si="2"/>
        <v>547.19999999999993</v>
      </c>
      <c r="E5" s="16">
        <f t="shared" si="3"/>
        <v>2725000</v>
      </c>
      <c r="F5" s="10">
        <f t="shared" si="4"/>
        <v>7171</v>
      </c>
      <c r="G5" s="10">
        <f t="shared" si="5"/>
        <v>5976</v>
      </c>
      <c r="H5" s="10">
        <f t="shared" si="6"/>
        <v>4980</v>
      </c>
      <c r="I5" s="4" t="e">
        <f>#REF!</f>
        <v>#REF!</v>
      </c>
      <c r="J5" s="4">
        <f t="shared" si="7"/>
        <v>0</v>
      </c>
      <c r="O5">
        <v>0</v>
      </c>
      <c r="P5">
        <f t="shared" si="10"/>
        <v>0</v>
      </c>
      <c r="Q5">
        <v>380</v>
      </c>
      <c r="R5" s="2">
        <v>2725000</v>
      </c>
      <c r="S5" s="8"/>
      <c r="T5" s="8"/>
    </row>
    <row r="6" spans="1:20" x14ac:dyDescent="0.25">
      <c r="A6" s="4">
        <f t="shared" si="0"/>
        <v>0</v>
      </c>
      <c r="B6" s="4">
        <f t="shared" si="1"/>
        <v>350</v>
      </c>
      <c r="C6" s="4">
        <f t="shared" si="9"/>
        <v>420</v>
      </c>
      <c r="D6" s="4">
        <f t="shared" si="2"/>
        <v>504</v>
      </c>
      <c r="E6" s="16">
        <f t="shared" si="3"/>
        <v>2700000</v>
      </c>
      <c r="F6" s="10">
        <f t="shared" si="4"/>
        <v>7714</v>
      </c>
      <c r="G6" s="10">
        <f t="shared" si="5"/>
        <v>6429</v>
      </c>
      <c r="H6" s="10">
        <f t="shared" si="6"/>
        <v>5357</v>
      </c>
      <c r="I6" s="4" t="e">
        <f>#REF!</f>
        <v>#REF!</v>
      </c>
      <c r="J6" s="4">
        <f t="shared" si="7"/>
        <v>0</v>
      </c>
      <c r="O6">
        <v>0</v>
      </c>
      <c r="P6">
        <f t="shared" si="10"/>
        <v>0</v>
      </c>
      <c r="Q6">
        <v>350</v>
      </c>
      <c r="R6" s="2">
        <v>2700000</v>
      </c>
      <c r="S6" s="8"/>
      <c r="T6" s="8"/>
    </row>
    <row r="7" spans="1:20" x14ac:dyDescent="0.25">
      <c r="A7" s="4">
        <f t="shared" si="0"/>
        <v>0</v>
      </c>
      <c r="B7" s="4">
        <f t="shared" si="1"/>
        <v>270</v>
      </c>
      <c r="C7" s="4">
        <f t="shared" si="9"/>
        <v>324</v>
      </c>
      <c r="D7" s="4">
        <f t="shared" si="2"/>
        <v>388.8</v>
      </c>
      <c r="E7" s="16">
        <f t="shared" si="3"/>
        <v>3000000</v>
      </c>
      <c r="F7" s="10">
        <f t="shared" si="4"/>
        <v>11111</v>
      </c>
      <c r="G7" s="15">
        <f t="shared" si="5"/>
        <v>9259</v>
      </c>
      <c r="H7" s="10">
        <f t="shared" si="6"/>
        <v>7716</v>
      </c>
      <c r="I7" s="4" t="e">
        <f>#REF!</f>
        <v>#REF!</v>
      </c>
      <c r="J7" s="4">
        <f t="shared" si="7"/>
        <v>0</v>
      </c>
      <c r="O7">
        <v>0</v>
      </c>
      <c r="P7">
        <f t="shared" si="10"/>
        <v>0</v>
      </c>
      <c r="Q7">
        <v>270</v>
      </c>
      <c r="R7" s="2">
        <v>3000000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16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10"/>
        <v>0</v>
      </c>
      <c r="Q8">
        <f t="shared" si="8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16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10"/>
        <v>0</v>
      </c>
      <c r="Q9">
        <f t="shared" si="8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16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10"/>
        <v>0</v>
      </c>
      <c r="Q10">
        <f t="shared" si="8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6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0"/>
        <v>0</v>
      </c>
      <c r="Q11">
        <f t="shared" si="8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0"/>
        <v>0</v>
      </c>
      <c r="Q12">
        <f t="shared" si="8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9" spans="7:24" x14ac:dyDescent="0.25">
      <c r="G19" t="s">
        <v>14</v>
      </c>
      <c r="H19">
        <v>365</v>
      </c>
    </row>
    <row r="20" spans="7:24" x14ac:dyDescent="0.25">
      <c r="G20" t="s">
        <v>16</v>
      </c>
      <c r="H20">
        <v>7500</v>
      </c>
      <c r="O20" t="s">
        <v>15</v>
      </c>
      <c r="P20">
        <v>300</v>
      </c>
    </row>
    <row r="21" spans="7:24" x14ac:dyDescent="0.25">
      <c r="G21" t="s">
        <v>17</v>
      </c>
      <c r="H21">
        <f>H20*H19</f>
        <v>2737500</v>
      </c>
      <c r="I21">
        <f>H19/P20</f>
        <v>1.2166666666666666</v>
      </c>
      <c r="N21">
        <f>H19/P20</f>
        <v>1.2166666666666666</v>
      </c>
    </row>
    <row r="22" spans="7:24" x14ac:dyDescent="0.25">
      <c r="G22" s="6"/>
      <c r="H22" s="6"/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G25" t="s">
        <v>18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G26" t="s">
        <v>19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4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2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2024-01-17T09:47:27Z</dcterms:modified>
</cp:coreProperties>
</file>