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Yogesh P Pawar\"/>
    </mc:Choice>
  </mc:AlternateContent>
  <xr:revisionPtr revIDLastSave="0" documentId="13_ncr:1_{BC79EE38-C742-4C87-943B-03A536DA9F9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B7" i="4" s="1"/>
  <c r="C7" i="4" s="1"/>
  <c r="D7" i="4" s="1"/>
  <c r="B8" i="4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<sst xmlns="http://schemas.openxmlformats.org/spreadsheetml/2006/main" count="129" uniqueCount="88">
  <si>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</si>
  <si>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</si>
  <si>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</si>
  <si>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</si>
  <si>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</si>
  <si>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</si>
  <si>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</si>
  <si>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</si>
  <si>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</si>
  <si>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</si>
  <si>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</si>
  <si>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</si>
  <si>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</si>
  <si>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</si>
  <si>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</si>
  <si>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</si>
  <si>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</si>
  <si>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</si>
  <si>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</si>
  <si>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</si>
  <si>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</si>
  <si>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</si>
  <si>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</si>
  <si>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</si>
  <si>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</si>
  <si>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</si>
  <si>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</si>
  <si>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</si>
  <si>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</si>
  <si>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</si>
  <si>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</si>
  <si>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</si>
  <si>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</si>
  <si>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</si>
  <si>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</si>
  <si>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</si>
  <si>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</si>
  <si>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</si>
  <si>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</si>
  <si>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</si>
  <si>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</si>
  <si>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</si>
  <si>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</si>
  <si>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</si>
  <si>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</si>
  <si>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</si>
  <si>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</si>
  <si>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</si>
  <si>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</si>
  <si>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</si>
  <si>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</si>
  <si>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</si>
  <si>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</si>
  <si>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</si>
  <si>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</si>
  <si>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</si>
  <si>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</si>
  <si>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</si>
  <si>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</si>
  <si>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</si>
  <si>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</si>
  <si>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</si>
  <si>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</si>
  <si>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</si>
  <si>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</si>
  <si>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</si>
  <si>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</si>
  <si>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</si>
  <si>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</si>
  <si>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</si>
  <si>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</si>
  <si>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</si>
  <si>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</si>
  <si>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</si>
  <si>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</si>
  <si>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</si>
  <si>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</si>
  <si>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</si>
  <si>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</si>
  <si>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</si>
  <si>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</si>
  <si>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</si>
  <si>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</si>
  <si>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</si>
  <si>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</si>
  <si>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29.07.2022</t>
  </si>
  <si>
    <t>IGR-14.02.23</t>
  </si>
  <si>
    <t>OC-2008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</si>
</sst>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F6C83-3ABB-4F5C-8F2A-D1B8B41D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13DA6-FD6A-4E62-9D35-1CE114F9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900A8-D03D-45CE-8C97-71E8B6EE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402063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D3A20-4E1C-4A60-8783-923853A85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22863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F3955-D4DF-41CC-B546-2ABAC9A9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80A32-E9D6-4AC4-93D4-297A3C50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7D545-0B84-425C-B4A1-C1554D6B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7925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23</xdr:col>
      <xdr:colOff>135326</xdr:colOff>
      <xdr:row>87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DD575A-89E7-4343-9AEC-4742DAD89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4156126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A05004-1D13-43D8-B786-D208B44C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764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60A40-5066-42F4-B513-267F92B3C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7906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23</xdr:col>
      <xdr:colOff>268694</xdr:colOff>
      <xdr:row>88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C8DEAB-644E-4F1E-8B81-84A50548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14289494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269719.04399999999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299119.04399999999</v>
      </c>
      <c r="D9" s="63" t="s">
        <v>62</v>
      </c>
      <c r="E9" s="64">
        <f>C9/10.764</f>
        <v>27788.837235228541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16</v>
      </c>
      <c r="D13" s="70">
        <f>D12-C13</f>
        <v>84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6" workbookViewId="0">
      <selection activeCell="A43" sqref="A4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3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55" workbookViewId="0">
      <selection activeCell="A44" sqref="A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14000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24"/>
      <c r="F12" s="19"/>
    </row>
    <row r="13" spans="1:6" x14ac:dyDescent="0.25">
      <c r="A13" s="16" t="s">
        <v>22</v>
      </c>
      <c r="B13" s="20"/>
      <c r="C13" s="21">
        <f>C6-C12</f>
        <v>1900</v>
      </c>
      <c r="D13" s="24"/>
      <c r="F13" s="19"/>
    </row>
    <row r="14" spans="1:6" x14ac:dyDescent="0.25">
      <c r="A14" s="16" t="s">
        <v>15</v>
      </c>
      <c r="B14" s="20"/>
      <c r="C14" s="21">
        <f>C5</f>
        <v>14000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15900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520</v>
      </c>
      <c r="D18" s="26"/>
      <c r="F18" s="19"/>
    </row>
    <row r="19" spans="1:6" x14ac:dyDescent="0.25">
      <c r="A19" s="16" t="s">
        <v>74</v>
      </c>
      <c r="B19" s="6"/>
      <c r="C19" s="32">
        <f>C18*C16</f>
        <v>8268000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7441200</v>
      </c>
      <c r="D20" s="32"/>
      <c r="F20" s="19"/>
    </row>
    <row r="21" spans="1:6" x14ac:dyDescent="0.25">
      <c r="A21" s="16" t="s">
        <v>25</v>
      </c>
      <c r="C21" s="35">
        <f>C19*80%</f>
        <v>6614400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17225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30" sqref="F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623.33333333333337</v>
      </c>
      <c r="C2" s="4">
        <f t="shared" ref="C2:C16" si="1">B2*1.2</f>
        <v>748</v>
      </c>
      <c r="D2" s="4">
        <f t="shared" ref="D2:D16" si="2">C2*1.2</f>
        <v>897.6</v>
      </c>
      <c r="E2" s="5">
        <f t="shared" ref="E2:E16" si="3">R2</f>
        <v>10850000</v>
      </c>
      <c r="F2" s="4">
        <f t="shared" ref="F2:F15" si="4">ROUND((E2/B2),0)</f>
        <v>17406</v>
      </c>
      <c r="G2" s="4">
        <f t="shared" ref="G2:G15" si="5">ROUND((E2/C2),0)</f>
        <v>14505</v>
      </c>
      <c r="H2" s="4">
        <f t="shared" ref="H2:H15" si="6">ROUND((E2/D2),0)</f>
        <v>12088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748</v>
      </c>
      <c r="Q2">
        <f t="shared" ref="Q2:Q10" si="9">P2/1.2</f>
        <v>623.33333333333337</v>
      </c>
      <c r="R2" s="2">
        <v>10850000</v>
      </c>
      <c r="S2" s="2" t="s">
        <v>86</v>
      </c>
    </row>
    <row r="3" spans="1:19" x14ac:dyDescent="0.25">
      <c r="A3" s="4">
        <v>2</v>
      </c>
      <c r="B3" s="4">
        <f t="shared" si="0"/>
        <v>458.33333333333337</v>
      </c>
      <c r="C3" s="4">
        <f t="shared" si="1"/>
        <v>550</v>
      </c>
      <c r="D3" s="4">
        <f t="shared" si="2"/>
        <v>660</v>
      </c>
      <c r="E3" s="5">
        <f t="shared" si="3"/>
        <v>9500000</v>
      </c>
      <c r="F3" s="4">
        <f t="shared" si="4"/>
        <v>20727</v>
      </c>
      <c r="G3" s="4">
        <f t="shared" si="5"/>
        <v>17273</v>
      </c>
      <c r="H3" s="4">
        <f t="shared" si="6"/>
        <v>14394</v>
      </c>
      <c r="I3" s="4">
        <f t="shared" si="7"/>
        <v>0</v>
      </c>
      <c r="J3" s="4">
        <f t="shared" si="8"/>
        <v>0</v>
      </c>
      <c r="O3">
        <v>0</v>
      </c>
      <c r="P3">
        <v>550</v>
      </c>
      <c r="Q3">
        <f t="shared" si="9"/>
        <v>458.33333333333337</v>
      </c>
      <c r="R3" s="2">
        <v>9500000</v>
      </c>
      <c r="S3" s="2"/>
    </row>
    <row r="4" spans="1:19" x14ac:dyDescent="0.25">
      <c r="A4" s="4">
        <v>3</v>
      </c>
      <c r="B4" s="4">
        <f t="shared" si="0"/>
        <v>479.16666666666669</v>
      </c>
      <c r="C4" s="4">
        <f t="shared" si="1"/>
        <v>575</v>
      </c>
      <c r="D4" s="4">
        <f t="shared" si="2"/>
        <v>690</v>
      </c>
      <c r="E4" s="5">
        <f t="shared" si="3"/>
        <v>9000000</v>
      </c>
      <c r="F4" s="4">
        <f t="shared" si="4"/>
        <v>18783</v>
      </c>
      <c r="G4" s="4">
        <f t="shared" si="5"/>
        <v>15652</v>
      </c>
      <c r="H4" s="4">
        <f t="shared" si="6"/>
        <v>13043</v>
      </c>
      <c r="I4" s="4">
        <f t="shared" si="7"/>
        <v>0</v>
      </c>
      <c r="J4" s="4">
        <f t="shared" si="8"/>
        <v>0</v>
      </c>
      <c r="O4">
        <v>0</v>
      </c>
      <c r="P4">
        <v>575</v>
      </c>
      <c r="Q4">
        <f t="shared" si="9"/>
        <v>479.16666666666669</v>
      </c>
      <c r="R4" s="2">
        <v>9000000</v>
      </c>
      <c r="S4" s="2"/>
    </row>
    <row r="5" spans="1:19" x14ac:dyDescent="0.25">
      <c r="A5" s="4">
        <v>4</v>
      </c>
      <c r="B5" s="4">
        <f t="shared" si="0"/>
        <v>458.33333333333337</v>
      </c>
      <c r="C5" s="4">
        <f t="shared" si="1"/>
        <v>550</v>
      </c>
      <c r="D5" s="4">
        <f t="shared" si="2"/>
        <v>660</v>
      </c>
      <c r="E5" s="5">
        <f t="shared" si="3"/>
        <v>9000000</v>
      </c>
      <c r="F5" s="4">
        <f t="shared" si="4"/>
        <v>19636</v>
      </c>
      <c r="G5" s="4">
        <f t="shared" si="5"/>
        <v>16364</v>
      </c>
      <c r="H5" s="4">
        <f t="shared" si="6"/>
        <v>13636</v>
      </c>
      <c r="I5" s="4">
        <f t="shared" si="7"/>
        <v>0</v>
      </c>
      <c r="J5" s="4">
        <f t="shared" si="8"/>
        <v>0</v>
      </c>
      <c r="O5">
        <v>0</v>
      </c>
      <c r="P5">
        <v>550</v>
      </c>
      <c r="Q5">
        <f t="shared" si="9"/>
        <v>458.33333333333337</v>
      </c>
      <c r="R5" s="2">
        <v>9000000</v>
      </c>
      <c r="S5" s="2"/>
    </row>
    <row r="6" spans="1:19" x14ac:dyDescent="0.25">
      <c r="A6" s="4">
        <v>5</v>
      </c>
      <c r="B6" s="4">
        <f t="shared" si="0"/>
        <v>426.66666666666669</v>
      </c>
      <c r="C6" s="4">
        <f t="shared" si="1"/>
        <v>512</v>
      </c>
      <c r="D6" s="4">
        <f t="shared" si="2"/>
        <v>614.4</v>
      </c>
      <c r="E6" s="5">
        <f t="shared" si="3"/>
        <v>8000000</v>
      </c>
      <c r="F6" s="4">
        <f t="shared" si="4"/>
        <v>18750</v>
      </c>
      <c r="G6" s="4">
        <f t="shared" si="5"/>
        <v>15625</v>
      </c>
      <c r="H6" s="4">
        <f t="shared" si="6"/>
        <v>13021</v>
      </c>
      <c r="I6" s="4">
        <f t="shared" si="7"/>
        <v>0</v>
      </c>
      <c r="J6" s="4">
        <f t="shared" si="8"/>
        <v>0</v>
      </c>
      <c r="O6">
        <v>0</v>
      </c>
      <c r="P6">
        <v>512</v>
      </c>
      <c r="Q6">
        <f t="shared" si="9"/>
        <v>426.66666666666669</v>
      </c>
      <c r="R6" s="2">
        <v>8000000</v>
      </c>
      <c r="S6" s="2"/>
    </row>
    <row r="7" spans="1:19" x14ac:dyDescent="0.25">
      <c r="A7" s="4">
        <v>6</v>
      </c>
      <c r="B7" s="4">
        <f t="shared" si="0"/>
        <v>500</v>
      </c>
      <c r="C7" s="4">
        <f t="shared" si="1"/>
        <v>600</v>
      </c>
      <c r="D7" s="4">
        <f t="shared" si="2"/>
        <v>720</v>
      </c>
      <c r="E7" s="5">
        <f t="shared" si="3"/>
        <v>13500000</v>
      </c>
      <c r="F7" s="4">
        <f t="shared" si="4"/>
        <v>27000</v>
      </c>
      <c r="G7" s="4">
        <f t="shared" si="5"/>
        <v>22500</v>
      </c>
      <c r="H7" s="4">
        <f t="shared" si="6"/>
        <v>18750</v>
      </c>
      <c r="I7" s="4">
        <f t="shared" si="7"/>
        <v>0</v>
      </c>
      <c r="J7" s="4">
        <f t="shared" si="8"/>
        <v>0</v>
      </c>
      <c r="O7">
        <v>0</v>
      </c>
      <c r="P7">
        <f t="shared" ref="P2:P10" si="10">O7/1.2</f>
        <v>0</v>
      </c>
      <c r="Q7">
        <v>500</v>
      </c>
      <c r="R7" s="2">
        <v>13500000</v>
      </c>
      <c r="S7" s="2"/>
    </row>
    <row r="8" spans="1:19" x14ac:dyDescent="0.25">
      <c r="A8" s="4">
        <v>7</v>
      </c>
      <c r="B8" s="4">
        <f t="shared" si="0"/>
        <v>470</v>
      </c>
      <c r="C8" s="4">
        <f t="shared" si="1"/>
        <v>564</v>
      </c>
      <c r="D8" s="4">
        <f t="shared" si="2"/>
        <v>676.8</v>
      </c>
      <c r="E8" s="5">
        <f t="shared" si="3"/>
        <v>9000000</v>
      </c>
      <c r="F8" s="4">
        <f t="shared" si="4"/>
        <v>19149</v>
      </c>
      <c r="G8" s="4">
        <f t="shared" si="5"/>
        <v>15957</v>
      </c>
      <c r="H8" s="4">
        <f t="shared" si="6"/>
        <v>13298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470</v>
      </c>
      <c r="R8" s="2">
        <v>9000000</v>
      </c>
      <c r="S8" s="2"/>
    </row>
    <row r="9" spans="1:19" x14ac:dyDescent="0.25">
      <c r="A9" s="4">
        <v>8</v>
      </c>
      <c r="B9" s="4">
        <f t="shared" si="0"/>
        <v>435</v>
      </c>
      <c r="C9" s="4">
        <f t="shared" si="1"/>
        <v>522</v>
      </c>
      <c r="D9" s="4">
        <f t="shared" si="2"/>
        <v>626.4</v>
      </c>
      <c r="E9" s="5">
        <f t="shared" si="3"/>
        <v>9000000</v>
      </c>
      <c r="F9" s="4">
        <f t="shared" si="4"/>
        <v>20690</v>
      </c>
      <c r="G9" s="4">
        <f t="shared" si="5"/>
        <v>17241</v>
      </c>
      <c r="H9" s="4">
        <f t="shared" si="6"/>
        <v>14368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435</v>
      </c>
      <c r="R9" s="2">
        <v>9000000</v>
      </c>
      <c r="S9" s="2"/>
    </row>
    <row r="10" spans="1:19" x14ac:dyDescent="0.25">
      <c r="A10" s="4">
        <v>9</v>
      </c>
      <c r="B10" s="4">
        <f t="shared" si="0"/>
        <v>440</v>
      </c>
      <c r="C10" s="4">
        <f t="shared" si="1"/>
        <v>528</v>
      </c>
      <c r="D10" s="4">
        <f t="shared" si="2"/>
        <v>633.6</v>
      </c>
      <c r="E10" s="5">
        <f t="shared" si="3"/>
        <v>9000000</v>
      </c>
      <c r="F10" s="4">
        <f t="shared" si="4"/>
        <v>20455</v>
      </c>
      <c r="G10" s="4">
        <f t="shared" si="5"/>
        <v>17045</v>
      </c>
      <c r="H10" s="4">
        <f t="shared" si="6"/>
        <v>14205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440</v>
      </c>
      <c r="R10" s="2">
        <v>9000000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>
        <v>7800000</v>
      </c>
      <c r="F29" s="57" t="s">
        <v>72</v>
      </c>
      <c r="G29" s="57">
        <v>520</v>
      </c>
      <c r="H29" s="10" t="e">
        <f>G29/G28</f>
        <v>#DIV/0!</v>
      </c>
    </row>
    <row r="30" spans="1:19" s="10" customFormat="1" x14ac:dyDescent="0.25">
      <c r="F30" s="57" t="s">
        <v>73</v>
      </c>
      <c r="G30" s="57">
        <v>16000</v>
      </c>
    </row>
    <row r="31" spans="1:19" s="10" customFormat="1" x14ac:dyDescent="0.25">
      <c r="C31" s="75"/>
      <c r="D31" s="75"/>
      <c r="F31" s="75" t="s">
        <v>74</v>
      </c>
      <c r="G31" s="75">
        <f>G29*G30</f>
        <v>8320000</v>
      </c>
      <c r="H31" s="10">
        <f>G31/D29</f>
        <v>1.0666666666666667</v>
      </c>
    </row>
    <row r="32" spans="1:19" s="10" customFormat="1" x14ac:dyDescent="0.25">
      <c r="C32" s="75"/>
      <c r="D32" s="75"/>
      <c r="F32" s="75" t="s">
        <v>24</v>
      </c>
      <c r="G32" s="75">
        <f>G31*90%</f>
        <v>7488000</v>
      </c>
    </row>
    <row r="33" spans="3:7" s="10" customFormat="1" x14ac:dyDescent="0.25">
      <c r="C33" s="75"/>
      <c r="D33" s="75"/>
      <c r="F33" s="75" t="s">
        <v>25</v>
      </c>
      <c r="G33" s="75">
        <f>G31*80%</f>
        <v>6656000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2024-01-16T05:29:45Z</dcterms:modified>
</cp:coreProperties>
</file>