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EE648F8-9A44-4A41-977E-4E2163EDE3E3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7" i="1" l="1"/>
  <c r="B36" i="1"/>
  <c r="B35" i="1"/>
  <c r="B21" i="1"/>
  <c r="B20" i="1"/>
  <c r="B19" i="1"/>
  <c r="B18" i="1"/>
  <c r="F7" i="1"/>
  <c r="F8" i="1" s="1"/>
  <c r="G5" i="1"/>
  <c r="H5" i="1" s="1"/>
  <c r="H7" i="1" s="1"/>
  <c r="G6" i="1" l="1"/>
  <c r="J33" i="1"/>
  <c r="J27" i="1" l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<sst xmlns="http://schemas.openxmlformats.org/spreadsheetml/2006/main" count="29" uniqueCount="27">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</sst>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8FE8A-4255-4CE4-BDCD-F387A5BC4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6EC19F-F512-457C-97EA-97E584DA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FD951-AFBF-43EC-BC6E-0C81B3AE4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F15B8-D675-439A-A415-0E43763CD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791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12F05-F76D-4039-B9A6-CF2AC617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51071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36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5DF93-AA25-413B-994A-BC496E2E4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7020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26</xdr:col>
      <xdr:colOff>20414</xdr:colOff>
      <xdr:row>32</xdr:row>
      <xdr:rowOff>181825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6239A-A52D-4B43-8C49-9C63152C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9774014" cy="608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opLeftCell="A10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35000</v>
      </c>
      <c r="C3" s="33"/>
      <c r="D3" s="30"/>
      <c r="E3" s="10"/>
      <c r="F3" s="5">
        <v>2012</v>
      </c>
      <c r="G3" s="7">
        <v>2023</v>
      </c>
      <c r="H3" s="8">
        <f>G3-F3</f>
        <v>11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32000</v>
      </c>
      <c r="C5" s="33"/>
      <c r="D5" s="30"/>
      <c r="E5" s="16"/>
      <c r="F5" s="51">
        <v>350</v>
      </c>
      <c r="G5" s="19">
        <f>F5*1.2</f>
        <v>420</v>
      </c>
      <c r="H5" s="22">
        <f>G5*1.3</f>
        <v>546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v>40000</v>
      </c>
      <c r="G6" s="20">
        <f>G5/10.764</f>
        <v>39.018952062430323</v>
      </c>
      <c r="H6" s="22">
        <v>25000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11</v>
      </c>
      <c r="C7" s="29"/>
      <c r="D7" s="41"/>
      <c r="E7" s="53"/>
      <c r="F7" s="16">
        <f>F6*F5</f>
        <v>14000000</v>
      </c>
      <c r="G7" s="20"/>
      <c r="H7" s="20">
        <f>H6*H5</f>
        <v>13650000</v>
      </c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49</v>
      </c>
      <c r="C8" s="29"/>
      <c r="D8" s="42"/>
      <c r="E8" s="38"/>
      <c r="F8" s="16">
        <f>F7/420</f>
        <v>33333.333333333336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16.5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0.16500000000000001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495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2505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32000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34505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420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14492100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25</v>
      </c>
      <c r="B18" s="47">
        <f>B17*0.9</f>
        <v>13042890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26</v>
      </c>
      <c r="B19" s="47">
        <f>B17*0.8</f>
        <v>11593680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B16*B4</f>
        <v>1260000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B17*0.035/12</f>
        <v>42268.625000000007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>
        <v>530</v>
      </c>
      <c r="D27" s="51">
        <v>875</v>
      </c>
      <c r="E27" s="51"/>
      <c r="F27" s="51">
        <v>23500000</v>
      </c>
      <c r="G27" s="16">
        <f t="shared" ref="G27:G33" si="0">F27/C27</f>
        <v>44339.622641509435</v>
      </c>
      <c r="H27" s="16">
        <f>F27/D27</f>
        <v>26857.142857142859</v>
      </c>
      <c r="I27" s="16" t="e">
        <f t="shared" ref="I27:I33" si="1">F27/B27</f>
        <v>#DIV/0!</v>
      </c>
      <c r="J27" s="51">
        <f>B27/C27</f>
        <v>0</v>
      </c>
      <c r="K27" s="26"/>
    </row>
    <row r="28" spans="1:15" ht="17.25" x14ac:dyDescent="0.3">
      <c r="B28" s="50"/>
      <c r="C28" s="50">
        <v>70</v>
      </c>
      <c r="D28" s="51">
        <v>80</v>
      </c>
      <c r="E28" s="51"/>
      <c r="F28" s="51">
        <v>3000000</v>
      </c>
      <c r="G28" s="16">
        <f t="shared" si="0"/>
        <v>42857.142857142855</v>
      </c>
      <c r="H28" s="16">
        <f>F28/D28</f>
        <v>37500</v>
      </c>
      <c r="I28" s="16" t="e">
        <f t="shared" si="1"/>
        <v>#DIV/0!</v>
      </c>
      <c r="J28" s="51">
        <f t="shared" ref="J28:J33" si="2">D28/C28</f>
        <v>1.1428571428571428</v>
      </c>
      <c r="K28" s="26"/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ref="H29:H33" si="3">F29/D29</f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3"/>
        <v>#DIV/0!</v>
      </c>
      <c r="I32" s="16" t="e">
        <f t="shared" si="1"/>
        <v>#DIV/0!</v>
      </c>
      <c r="J32" s="51" t="e">
        <f t="shared" si="2"/>
        <v>#DIV/0!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3"/>
        <v>#DIV/0!</v>
      </c>
      <c r="I33" s="16" t="e">
        <f t="shared" si="1"/>
        <v>#DIV/0!</v>
      </c>
      <c r="J33" s="51" t="e">
        <f t="shared" si="2"/>
        <v>#DIV/0!</v>
      </c>
    </row>
    <row r="34" spans="1:10" x14ac:dyDescent="0.25">
      <c r="B34" s="13" t="s">
        <v>22</v>
      </c>
    </row>
    <row r="35" spans="1:10" x14ac:dyDescent="0.25">
      <c r="B35" s="50">
        <f>66.91*10.764</f>
        <v>720.2192399999999</v>
      </c>
      <c r="C35" s="50">
        <v>15500000</v>
      </c>
      <c r="D35" s="51">
        <f>C35/B35</f>
        <v>21521.22456489777</v>
      </c>
      <c r="E35" s="51">
        <v>930000</v>
      </c>
      <c r="F35" s="51">
        <v>30000</v>
      </c>
      <c r="G35" s="16">
        <f>F35+E35+C35</f>
        <v>16460000</v>
      </c>
      <c r="H35" s="51">
        <f>G35/B35</f>
        <v>22854.152021820471</v>
      </c>
      <c r="I35" s="16" t="e">
        <f>G35/A35</f>
        <v>#DIV/0!</v>
      </c>
    </row>
    <row r="36" spans="1:10" x14ac:dyDescent="0.25">
      <c r="B36" s="50">
        <f>42.93*10.764</f>
        <v>462.09851999999995</v>
      </c>
      <c r="C36" s="50">
        <v>8500000</v>
      </c>
      <c r="D36" s="51">
        <f>C36/B36</f>
        <v>18394.345863734859</v>
      </c>
      <c r="E36" s="51">
        <v>510000</v>
      </c>
      <c r="F36" s="51">
        <v>30000</v>
      </c>
      <c r="G36" s="16">
        <f>F36+E36+C36</f>
        <v>9040000</v>
      </c>
      <c r="H36" s="51">
        <f>G36/B36</f>
        <v>19562.927836254486</v>
      </c>
      <c r="I36" s="16"/>
    </row>
    <row r="37" spans="1:10" x14ac:dyDescent="0.25">
      <c r="B37" s="50">
        <f>44.6*10.764</f>
        <v>480.07439999999997</v>
      </c>
      <c r="C37" s="50"/>
      <c r="D37" s="51">
        <f>C37/B37</f>
        <v>0</v>
      </c>
      <c r="E37" s="51">
        <v>414700</v>
      </c>
      <c r="F37" s="51">
        <v>30000</v>
      </c>
      <c r="G37" s="16">
        <f>F37+E37+C37</f>
        <v>444700</v>
      </c>
      <c r="H37" s="51">
        <f>G37/B37</f>
        <v>926.31475454637871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tabSelected="1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2024-01-01T08:56:24Z</dcterms:modified>
</cp:coreProperties>
</file>