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 4" sheetId="3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4"/>
  <c r="B10" s="1"/>
  <c r="C10" s="1"/>
  <c r="P10"/>
  <c r="J10"/>
  <c r="I10"/>
  <c r="E10"/>
  <c r="F10" s="1"/>
  <c r="A10"/>
  <c r="Q9"/>
  <c r="B9" s="1"/>
  <c r="P9"/>
  <c r="J9"/>
  <c r="I9"/>
  <c r="E9"/>
  <c r="A9"/>
  <c r="Q8"/>
  <c r="B8" s="1"/>
  <c r="P8"/>
  <c r="J8"/>
  <c r="I8"/>
  <c r="E8"/>
  <c r="A8"/>
  <c r="Q7"/>
  <c r="B7" s="1"/>
  <c r="P7"/>
  <c r="J7"/>
  <c r="I7"/>
  <c r="E7"/>
  <c r="A7"/>
  <c r="Q6"/>
  <c r="B6" s="1"/>
  <c r="P6"/>
  <c r="J6"/>
  <c r="I6"/>
  <c r="E6"/>
  <c r="A6"/>
  <c r="Q5"/>
  <c r="B5" s="1"/>
  <c r="J5"/>
  <c r="I5"/>
  <c r="E5"/>
  <c r="A5"/>
  <c r="Q4"/>
  <c r="B4" s="1"/>
  <c r="J4"/>
  <c r="I4"/>
  <c r="E4"/>
  <c r="A4"/>
  <c r="Q3"/>
  <c r="B3" s="1"/>
  <c r="J3"/>
  <c r="I3"/>
  <c r="E3"/>
  <c r="A3"/>
  <c r="Q2"/>
  <c r="B2" s="1"/>
  <c r="J2"/>
  <c r="I2"/>
  <c r="E2"/>
  <c r="A2"/>
  <c r="B20" i="23"/>
  <c r="E17" i="25"/>
  <c r="C2" i="4" l="1"/>
  <c r="F2"/>
  <c r="F4"/>
  <c r="C4"/>
  <c r="F6"/>
  <c r="C6"/>
  <c r="F8"/>
  <c r="C8"/>
  <c r="G10"/>
  <c r="D10"/>
  <c r="H10" s="1"/>
  <c r="F3"/>
  <c r="C3"/>
  <c r="F5"/>
  <c r="C5"/>
  <c r="F7"/>
  <c r="C7"/>
  <c r="F9"/>
  <c r="C9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N8" i="24"/>
  <c r="N7"/>
  <c r="N6"/>
  <c r="N5"/>
  <c r="G9" i="4" l="1"/>
  <c r="D9"/>
  <c r="H9" s="1"/>
  <c r="G5"/>
  <c r="D5"/>
  <c r="H5" s="1"/>
  <c r="D6"/>
  <c r="H6" s="1"/>
  <c r="G6"/>
  <c r="G7"/>
  <c r="D7"/>
  <c r="H7" s="1"/>
  <c r="D3"/>
  <c r="H3" s="1"/>
  <c r="G3"/>
  <c r="G8"/>
  <c r="D8"/>
  <c r="H8" s="1"/>
  <c r="D4"/>
  <c r="H4" s="1"/>
  <c r="G4"/>
  <c r="D2"/>
  <c r="H2" s="1"/>
  <c r="G2"/>
  <c r="F12"/>
  <c r="C12"/>
  <c r="F11"/>
  <c r="C11"/>
  <c r="F15"/>
  <c r="C15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1"/>
  <c r="H11" s="1"/>
  <c r="G11"/>
  <c r="D9" i="25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C25"/>
  <c r="C21"/>
  <c r="E20" l="1"/>
  <c r="J19" i="4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<sst xmlns="http://schemas.openxmlformats.org/spreadsheetml/2006/main" count="133" uniqueCount="100">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</sst>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142875</xdr:rowOff>
    </xdr:from>
    <xdr:to>
      <xdr:col>10</xdr:col>
      <xdr:colOff>400050</xdr:colOff>
      <xdr:row>21</xdr:row>
      <xdr:rowOff>38100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333375"/>
          <a:ext cx="6076950" cy="37052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104775</xdr:rowOff>
    </xdr:from>
    <xdr:to>
      <xdr:col>10</xdr:col>
      <xdr:colOff>361950</xdr:colOff>
      <xdr:row>24</xdr:row>
      <xdr:rowOff>85725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85775"/>
          <a:ext cx="6076950" cy="41719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104775</xdr:rowOff>
    </xdr:from>
    <xdr:to>
      <xdr:col>10</xdr:col>
      <xdr:colOff>171450</xdr:colOff>
      <xdr:row>23</xdr:row>
      <xdr:rowOff>76200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295275"/>
          <a:ext cx="6019800" cy="41624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432547</xdr:colOff>
      <xdr:row>2</xdr:row>
      <xdr:rowOff>175373</xdr:rowOff>
    </xdr:from>
    <xdr:to>
      <xdr:col>11</xdr:col>
      <xdr:colOff>356347</xdr:colOff>
      <xdr:row>23</xdr:row>
      <xdr:rowOff>137273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7665" y="556373"/>
          <a:ext cx="5974976" cy="39624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40735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38700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38700</v>
      </c>
      <c r="D5" s="56" t="s">
        <v>61</v>
      </c>
      <c r="E5" s="57">
        <f>ROUND(C5/10.764,0)</f>
        <v>3595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15100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23600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0.21</v>
      </c>
      <c r="D8" s="98">
        <f>1-C8</f>
        <v>0.79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18644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33744</v>
      </c>
      <c r="D10" s="56" t="s">
        <v>61</v>
      </c>
      <c r="E10" s="57">
        <f>ROUND(C10/10.764,0)</f>
        <v>3135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2003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21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39</v>
      </c>
      <c r="D15" s="71"/>
      <c r="E15" s="71">
        <v>854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2677290</v>
      </c>
      <c r="D17" s="71"/>
      <c r="E17" s="71">
        <f>E15*2000</f>
        <v>1708000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C9" sqref="C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4500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2500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21</v>
      </c>
      <c r="D7" s="24"/>
      <c r="F7" s="74"/>
      <c r="G7" s="74"/>
    </row>
    <row r="8" spans="1:9">
      <c r="A8" s="15" t="s">
        <v>18</v>
      </c>
      <c r="B8" s="23"/>
      <c r="C8" s="24">
        <v>39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31.5</v>
      </c>
      <c r="D10" s="24"/>
      <c r="F10" s="74"/>
      <c r="G10" s="74"/>
    </row>
    <row r="11" spans="1:9">
      <c r="A11" s="15"/>
      <c r="B11" s="25"/>
      <c r="C11" s="26">
        <f>C10%</f>
        <v>0.315</v>
      </c>
      <c r="D11" s="26"/>
      <c r="F11" s="74"/>
      <c r="G11" s="74"/>
    </row>
    <row r="12" spans="1:9">
      <c r="A12" s="15" t="s">
        <v>21</v>
      </c>
      <c r="B12" s="18"/>
      <c r="C12" s="19">
        <f>C6*C11</f>
        <v>630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1370</v>
      </c>
      <c r="D13" s="22"/>
      <c r="F13" s="74"/>
      <c r="G13" s="74"/>
    </row>
    <row r="14" spans="1:9">
      <c r="A14" s="15" t="s">
        <v>15</v>
      </c>
      <c r="B14" s="18"/>
      <c r="C14" s="19">
        <f>C5</f>
        <v>2500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3870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854</v>
      </c>
      <c r="D18" s="72"/>
      <c r="E18" s="73"/>
      <c r="F18" s="74"/>
      <c r="G18" s="74"/>
    </row>
    <row r="19" spans="1:7">
      <c r="A19" s="15"/>
      <c r="B19" s="6"/>
      <c r="C19" s="29">
        <f>C18*C16</f>
        <v>3304980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2825757.9</v>
      </c>
      <c r="C20" s="30">
        <f>C19*95%</f>
        <v>3139731</v>
      </c>
      <c r="D20" s="74" t="s">
        <v>24</v>
      </c>
      <c r="E20" s="30">
        <f>C20*90%</f>
        <v>2825757.9</v>
      </c>
      <c r="F20" s="74" t="s">
        <v>24</v>
      </c>
      <c r="G20" s="74"/>
    </row>
    <row r="21" spans="1:7">
      <c r="A21" s="15"/>
      <c r="C21" s="30">
        <f>C19*80%</f>
        <v>2643984</v>
      </c>
      <c r="D21" s="74" t="s">
        <v>25</v>
      </c>
      <c r="E21" s="30"/>
      <c r="F21" s="74" t="s">
        <v>25</v>
      </c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1708000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6885.375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841.66666666666674</v>
      </c>
      <c r="C2" s="4">
        <f t="shared" ref="C2:C10" si="2">B2*1.2</f>
        <v>1010</v>
      </c>
      <c r="D2" s="4">
        <f t="shared" ref="D2:D10" si="3">C2*1.2</f>
        <v>1212</v>
      </c>
      <c r="E2" s="5">
        <f t="shared" ref="E2:E10" si="4">R2</f>
        <v>4850000</v>
      </c>
      <c r="F2" s="4">
        <f t="shared" ref="F2:F10" si="5">ROUND((E2/B2),0)</f>
        <v>5762</v>
      </c>
      <c r="G2" s="4">
        <f t="shared" ref="G2:G10" si="6">ROUND((E2/C2),0)</f>
        <v>4802</v>
      </c>
      <c r="H2" s="4">
        <f t="shared" ref="H2:H10" si="7">ROUND((E2/D2),0)</f>
        <v>4002</v>
      </c>
      <c r="I2" s="4">
        <f t="shared" ref="I2:I10" si="8">T2</f>
        <v>0</v>
      </c>
      <c r="J2" s="4">
        <f t="shared" ref="J2:J10" si="9">U2</f>
        <v>0</v>
      </c>
      <c r="K2" s="71"/>
      <c r="L2" s="71"/>
      <c r="M2" s="71"/>
      <c r="N2" s="71"/>
      <c r="O2" s="71">
        <v>0</v>
      </c>
      <c r="P2" s="71">
        <v>1010</v>
      </c>
      <c r="Q2" s="71">
        <f t="shared" ref="Q2:Q10" si="10">P2/1.2</f>
        <v>841.66666666666674</v>
      </c>
      <c r="R2" s="2">
        <v>4850000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835.83333333333337</v>
      </c>
      <c r="C3" s="4">
        <f t="shared" si="2"/>
        <v>1003</v>
      </c>
      <c r="D3" s="4">
        <f t="shared" si="3"/>
        <v>1203.5999999999999</v>
      </c>
      <c r="E3" s="5">
        <f t="shared" si="4"/>
        <v>5000000</v>
      </c>
      <c r="F3" s="4">
        <f t="shared" si="5"/>
        <v>5982</v>
      </c>
      <c r="G3" s="4">
        <f t="shared" si="6"/>
        <v>4985</v>
      </c>
      <c r="H3" s="4">
        <f t="shared" si="7"/>
        <v>4154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1003</v>
      </c>
      <c r="Q3" s="71">
        <f t="shared" si="10"/>
        <v>835.83333333333337</v>
      </c>
      <c r="R3" s="2">
        <v>5000000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729.16666666666674</v>
      </c>
      <c r="C4" s="4">
        <f t="shared" si="2"/>
        <v>875.00000000000011</v>
      </c>
      <c r="D4" s="4">
        <f t="shared" si="3"/>
        <v>1050</v>
      </c>
      <c r="E4" s="5">
        <f t="shared" si="4"/>
        <v>4050000</v>
      </c>
      <c r="F4" s="4">
        <f t="shared" si="5"/>
        <v>5554</v>
      </c>
      <c r="G4" s="4">
        <f t="shared" si="6"/>
        <v>4629</v>
      </c>
      <c r="H4" s="4">
        <f t="shared" si="7"/>
        <v>3857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875</v>
      </c>
      <c r="Q4" s="71">
        <f t="shared" si="10"/>
        <v>729.16666666666674</v>
      </c>
      <c r="R4" s="2">
        <v>4050000</v>
      </c>
      <c r="S4" s="2"/>
      <c r="T4" s="2"/>
    </row>
    <row r="5" spans="1:35">
      <c r="A5" s="4">
        <f t="shared" si="0"/>
        <v>0</v>
      </c>
      <c r="B5" s="4">
        <f t="shared" si="1"/>
        <v>995.83333333333337</v>
      </c>
      <c r="C5" s="4">
        <f t="shared" si="2"/>
        <v>1195</v>
      </c>
      <c r="D5" s="4">
        <f t="shared" si="3"/>
        <v>1434</v>
      </c>
      <c r="E5" s="5">
        <f t="shared" si="4"/>
        <v>5378000</v>
      </c>
      <c r="F5" s="4">
        <f t="shared" si="5"/>
        <v>5401</v>
      </c>
      <c r="G5" s="4">
        <f t="shared" si="6"/>
        <v>4500</v>
      </c>
      <c r="H5" s="4">
        <f t="shared" si="7"/>
        <v>3750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1195</v>
      </c>
      <c r="Q5" s="71">
        <f t="shared" si="10"/>
        <v>995.83333333333337</v>
      </c>
      <c r="R5" s="2">
        <v>5378000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ref="P4:P8" si="11"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si="11"/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11"/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ref="A10:A15" si="12">N11</f>
        <v>0</v>
      </c>
      <c r="B11" s="4">
        <f t="shared" ref="B10:B15" si="13">Q11</f>
        <v>0</v>
      </c>
      <c r="C11" s="4">
        <f t="shared" ref="C10:C15" si="14">B11*1.2</f>
        <v>0</v>
      </c>
      <c r="D11" s="4">
        <f t="shared" ref="D10:D15" si="15">C11*1.2</f>
        <v>0</v>
      </c>
      <c r="E11" s="5">
        <f t="shared" ref="E10:E15" si="16">R11</f>
        <v>0</v>
      </c>
      <c r="F11" s="4" t="e">
        <f t="shared" ref="F10:F15" si="17">ROUND((E11/B11),0)</f>
        <v>#DIV/0!</v>
      </c>
      <c r="G11" s="4" t="e">
        <f t="shared" ref="G10:G15" si="18">ROUND((E11/C11),0)</f>
        <v>#DIV/0!</v>
      </c>
      <c r="H11" s="4" t="e">
        <f t="shared" ref="H10:H15" si="19">ROUND((E11/D11),0)</f>
        <v>#DIV/0!</v>
      </c>
      <c r="I11" s="4">
        <f t="shared" ref="I10:I15" si="20">T11</f>
        <v>0</v>
      </c>
      <c r="J11" s="4">
        <f t="shared" ref="J10:J15" si="21">U11</f>
        <v>0</v>
      </c>
      <c r="K11" s="71"/>
      <c r="L11" s="71"/>
      <c r="M11" s="71"/>
      <c r="N11" s="71"/>
      <c r="O11" s="71">
        <v>0</v>
      </c>
      <c r="P11" s="71">
        <f t="shared" ref="P10:P13" si="22">O11/1.2</f>
        <v>0</v>
      </c>
      <c r="Q11" s="71">
        <f t="shared" ref="Q10:Q15" si="23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 t="shared" si="22"/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 t="shared" si="22"/>
        <v>0</v>
      </c>
      <c r="Q13" s="71">
        <f t="shared" si="23"/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23"/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23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24">N17</f>
        <v>0</v>
      </c>
      <c r="B17" s="4">
        <f t="shared" ref="B17:B19" si="25">Q17</f>
        <v>0</v>
      </c>
      <c r="C17" s="4">
        <f t="shared" ref="C17:C19" si="26">B17*1.2</f>
        <v>0</v>
      </c>
      <c r="D17" s="4">
        <f t="shared" ref="D17:D19" si="27">C17*1.2</f>
        <v>0</v>
      </c>
      <c r="E17" s="5">
        <f t="shared" ref="E17:E19" si="28">R17</f>
        <v>0</v>
      </c>
      <c r="F17" s="4" t="e">
        <f t="shared" ref="F17:F19" si="29">ROUND((E17/B17),0)</f>
        <v>#DIV/0!</v>
      </c>
      <c r="G17" s="4" t="e">
        <f t="shared" ref="G17:G19" si="30">ROUND((E17/C17),0)</f>
        <v>#DIV/0!</v>
      </c>
      <c r="H17" s="4" t="e">
        <f t="shared" ref="H17:H19" si="31">ROUND((E17/D17),0)</f>
        <v>#DIV/0!</v>
      </c>
      <c r="I17" s="4">
        <f t="shared" ref="I17:J19" si="32">T17</f>
        <v>0</v>
      </c>
      <c r="J17" s="4">
        <f t="shared" si="32"/>
        <v>0</v>
      </c>
      <c r="O17">
        <v>0</v>
      </c>
      <c r="P17">
        <f t="shared" ref="P17" si="33">O17/1.2</f>
        <v>0</v>
      </c>
      <c r="Q17">
        <f t="shared" ref="Q17:Q18" si="34">P17/1.2</f>
        <v>0</v>
      </c>
      <c r="R17" s="2">
        <v>0</v>
      </c>
      <c r="S17" s="2"/>
    </row>
    <row r="18" spans="1:19">
      <c r="A18" s="4">
        <f t="shared" si="24"/>
        <v>0</v>
      </c>
      <c r="B18" s="4">
        <f t="shared" si="25"/>
        <v>0</v>
      </c>
      <c r="C18" s="4">
        <f t="shared" si="26"/>
        <v>0</v>
      </c>
      <c r="D18" s="4">
        <f t="shared" si="27"/>
        <v>0</v>
      </c>
      <c r="E18" s="5">
        <f t="shared" si="28"/>
        <v>0</v>
      </c>
      <c r="F18" s="4" t="e">
        <f t="shared" si="29"/>
        <v>#DIV/0!</v>
      </c>
      <c r="G18" s="4" t="e">
        <f t="shared" si="30"/>
        <v>#DIV/0!</v>
      </c>
      <c r="H18" s="4" t="e">
        <f t="shared" si="31"/>
        <v>#DIV/0!</v>
      </c>
      <c r="I18" s="4">
        <f t="shared" si="32"/>
        <v>0</v>
      </c>
      <c r="J18" s="4">
        <f t="shared" si="32"/>
        <v>0</v>
      </c>
      <c r="O18">
        <v>0</v>
      </c>
      <c r="P18">
        <f>O18/1.2</f>
        <v>0</v>
      </c>
      <c r="Q18">
        <f t="shared" si="34"/>
        <v>0</v>
      </c>
      <c r="R18" s="2">
        <v>0</v>
      </c>
      <c r="S18" s="2"/>
    </row>
    <row r="19" spans="1:19">
      <c r="A19" s="4">
        <f t="shared" si="24"/>
        <v>0</v>
      </c>
      <c r="B19" s="4">
        <f t="shared" si="25"/>
        <v>0</v>
      </c>
      <c r="C19" s="4">
        <f t="shared" si="26"/>
        <v>0</v>
      </c>
      <c r="D19" s="4">
        <f t="shared" si="27"/>
        <v>0</v>
      </c>
      <c r="E19" s="5">
        <f t="shared" si="28"/>
        <v>0</v>
      </c>
      <c r="F19" s="4" t="e">
        <f t="shared" si="29"/>
        <v>#DIV/0!</v>
      </c>
      <c r="G19" s="4" t="e">
        <f t="shared" si="30"/>
        <v>#DIV/0!</v>
      </c>
      <c r="H19" s="4" t="e">
        <f t="shared" si="31"/>
        <v>#DIV/0!</v>
      </c>
      <c r="I19" s="4">
        <f t="shared" si="32"/>
        <v>0</v>
      </c>
      <c r="J19" s="4">
        <f t="shared" si="32"/>
        <v>0</v>
      </c>
      <c r="O19" s="71">
        <v>0</v>
      </c>
      <c r="P19" s="71">
        <f>O19/1.2</f>
        <v>0</v>
      </c>
      <c r="Q19" s="71">
        <f t="shared" ref="Q19" si="3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G5" sqref="G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7" sqref="F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3" zoomScale="115" zoomScaleNormal="115" workbookViewId="0">
      <selection activeCell="G5" sqref="G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2024-01-11T13:05:54Z</dcterms:modified>
</cp:coreProperties>
</file>