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7F55971-A761-4D1B-BE68-1AE32DD5E0B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1" l="1"/>
  <c r="B20" i="1"/>
  <c r="F5" i="1"/>
  <c r="F6" i="1" s="1"/>
  <c r="J28" i="1"/>
  <c r="J33" i="1" l="1"/>
  <c r="J27" i="1" l="1"/>
  <c r="J32" i="1" l="1"/>
  <c r="J4" i="1"/>
  <c r="J31" i="1"/>
  <c r="J30" i="1" l="1"/>
  <c r="J29" i="1"/>
  <c r="G39" i="1"/>
  <c r="H39" i="1" s="1"/>
  <c r="G38" i="1"/>
  <c r="H38" i="1" s="1"/>
  <c r="D39" i="1"/>
  <c r="D38" i="1"/>
  <c r="G37" i="1"/>
  <c r="G36" i="1"/>
  <c r="G35" i="1"/>
  <c r="I35" i="1" s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1" i="1" l="1"/>
  <c r="B18" i="1"/>
  <c r="B19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<sst xmlns="http://schemas.openxmlformats.org/spreadsheetml/2006/main" count="31" uniqueCount="29">
  <si>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</si>
  <si>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</si>
  <si>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</si>
  <si>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</si>
  <si>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</si>
  <si>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</si>
  <si>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</si>
  <si>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</si>
  <si>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</si>
  <si>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</si>
  <si>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</si>
  <si>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</si>
  <si>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</si>
  <si>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</si>
  <si>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</si>
  <si>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</si>
  <si>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</si>
  <si>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</si>
  <si>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</si>
  <si>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</si>
  <si>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</si>
  <si>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</si>
  <si>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</si>
  <si>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</si>
  <si>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</si>
  <si>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</t>
  </si>
  <si>
    <t>Flat Value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</si>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</sst>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19</xdr:col>
      <xdr:colOff>592245</xdr:colOff>
      <xdr:row>43</xdr:row>
      <xdr:rowOff>29722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890235-6962-4644-9B50-CB29E328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2146070" cy="8221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182617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8FD1AD-3EB9-46D4-BF2D-61405A0ED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65017" cy="8459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363617</xdr:colOff>
      <xdr:row>42</xdr:row>
      <xdr:rowOff>163064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26FF3C-2C07-449E-A6BD-86D34010B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46017" cy="8164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468662</xdr:colOff>
      <xdr:row>43</xdr:row>
      <xdr:rowOff>134512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4B1753-7A8C-4AAA-A6DD-4083D9F0C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79862" cy="8326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459136</xdr:colOff>
      <xdr:row>46</xdr:row>
      <xdr:rowOff>106013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8F5947-94B3-48BF-9355-554A5260D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70336" cy="8869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544873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F283E6-FBC4-456B-B3B2-E88FFEFEB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56073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1361</xdr:colOff>
      <xdr:row>40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F52124-D584-4AAB-96AF-6A185B6C8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54961" cy="77163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E22" sqref="E22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 t="s">
        <v>26</v>
      </c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19500</v>
      </c>
      <c r="C3" s="33"/>
      <c r="D3" s="30"/>
      <c r="E3" s="10"/>
      <c r="F3" s="5">
        <v>2021</v>
      </c>
      <c r="G3" s="7">
        <v>2024</v>
      </c>
      <c r="H3" s="8">
        <f>G3-F3</f>
        <v>3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3000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16500</v>
      </c>
      <c r="C5" s="33"/>
      <c r="D5" s="30"/>
      <c r="E5" s="16"/>
      <c r="F5" s="51">
        <f>72.41*10.764</f>
        <v>779.4212399999999</v>
      </c>
      <c r="G5" s="19"/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3000</v>
      </c>
      <c r="C6" s="33"/>
      <c r="D6" s="30"/>
      <c r="E6" s="52"/>
      <c r="F6" s="52">
        <f>F5*1.1</f>
        <v>857.36336399999993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60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0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3000</v>
      </c>
      <c r="C13" s="33"/>
      <c r="D13" s="44"/>
      <c r="E13" s="1"/>
      <c r="F13" s="10" t="s">
        <v>25</v>
      </c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16500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19500</v>
      </c>
      <c r="C15" s="33"/>
      <c r="D15" s="30"/>
      <c r="E15" s="10"/>
      <c r="F15" s="21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779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15190500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27</v>
      </c>
      <c r="B18" s="47">
        <f>B17*0.9</f>
        <v>13671450</v>
      </c>
      <c r="C18" s="47">
        <f>B18*75%</f>
        <v>10253587.5</v>
      </c>
      <c r="D18" s="48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6" t="s">
        <v>28</v>
      </c>
      <c r="B19" s="47">
        <f>B17*0.8</f>
        <v>12152400</v>
      </c>
      <c r="C19" s="47"/>
      <c r="D19" s="48"/>
      <c r="E19" s="10"/>
      <c r="F19" s="21"/>
      <c r="G19" s="21"/>
      <c r="H19" s="20"/>
      <c r="I19" s="10"/>
      <c r="N19" s="20"/>
      <c r="O19" s="10"/>
    </row>
    <row r="20" spans="1:15" ht="16.5" x14ac:dyDescent="0.3">
      <c r="A20" s="46" t="s">
        <v>12</v>
      </c>
      <c r="B20" s="47">
        <f>857*3000</f>
        <v>2571000</v>
      </c>
      <c r="C20" s="47"/>
      <c r="D20" s="48"/>
      <c r="E20" s="10"/>
      <c r="F20" s="10"/>
      <c r="G20" s="10"/>
    </row>
    <row r="21" spans="1:15" ht="16.5" x14ac:dyDescent="0.3">
      <c r="A21" s="45" t="s">
        <v>16</v>
      </c>
      <c r="B21" s="49">
        <f>B17*0.035/12</f>
        <v>44305.625</v>
      </c>
      <c r="C21" s="47"/>
      <c r="D21" s="47"/>
      <c r="E21" s="10"/>
    </row>
    <row r="22" spans="1:15" x14ac:dyDescent="0.25">
      <c r="B22" s="18"/>
      <c r="C22" s="18"/>
    </row>
    <row r="23" spans="1:15" x14ac:dyDescent="0.25">
      <c r="B23" s="18"/>
      <c r="C23" s="18"/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51" t="s">
        <v>21</v>
      </c>
      <c r="E26" s="51"/>
      <c r="F26" s="51" t="s">
        <v>11</v>
      </c>
      <c r="G26" s="51" t="s">
        <v>17</v>
      </c>
      <c r="H26" s="51" t="s">
        <v>18</v>
      </c>
      <c r="I26" s="51" t="s">
        <v>19</v>
      </c>
      <c r="J26" s="51"/>
    </row>
    <row r="27" spans="1:15" ht="17.25" x14ac:dyDescent="0.3">
      <c r="B27" s="50"/>
      <c r="C27" s="50">
        <v>670</v>
      </c>
      <c r="D27" s="51"/>
      <c r="E27" s="51"/>
      <c r="F27" s="51">
        <v>12500000</v>
      </c>
      <c r="G27" s="16">
        <f t="shared" ref="G27:G33" si="0">F27/C27</f>
        <v>18656.716417910447</v>
      </c>
      <c r="H27" s="16" t="e">
        <f>F27/D27</f>
        <v>#DIV/0!</v>
      </c>
      <c r="I27" s="16" t="e">
        <f t="shared" ref="I27:I33" si="1">F27/B27</f>
        <v>#DIV/0!</v>
      </c>
      <c r="J27" s="51">
        <f>B27/C27</f>
        <v>0</v>
      </c>
      <c r="K27" s="26"/>
    </row>
    <row r="28" spans="1:15" ht="17.25" x14ac:dyDescent="0.3">
      <c r="B28" s="50"/>
      <c r="C28" s="50">
        <v>779</v>
      </c>
      <c r="D28" s="51"/>
      <c r="E28" s="51"/>
      <c r="F28" s="51">
        <v>14800000</v>
      </c>
      <c r="G28" s="16">
        <f t="shared" si="0"/>
        <v>18998.716302952504</v>
      </c>
      <c r="H28" s="16" t="e">
        <f>F28/D28</f>
        <v>#DIV/0!</v>
      </c>
      <c r="I28" s="16" t="e">
        <f t="shared" si="1"/>
        <v>#DIV/0!</v>
      </c>
      <c r="J28" s="51">
        <f>B28/C28</f>
        <v>0</v>
      </c>
      <c r="K28" s="26"/>
    </row>
    <row r="29" spans="1:15" x14ac:dyDescent="0.25">
      <c r="B29" s="50"/>
      <c r="C29" s="50">
        <v>750</v>
      </c>
      <c r="D29" s="51"/>
      <c r="E29" s="51"/>
      <c r="F29" s="16">
        <v>15500000</v>
      </c>
      <c r="G29" s="16">
        <f t="shared" si="0"/>
        <v>20666.666666666668</v>
      </c>
      <c r="H29" s="16" t="e">
        <f t="shared" ref="H29:H33" si="2">F29/D29</f>
        <v>#DIV/0!</v>
      </c>
      <c r="I29" s="16" t="e">
        <f t="shared" si="1"/>
        <v>#DIV/0!</v>
      </c>
      <c r="J29" s="51">
        <f t="shared" ref="J29:J33" si="3">D29/C29</f>
        <v>0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2"/>
        <v>#DIV/0!</v>
      </c>
      <c r="I30" s="16" t="e">
        <f t="shared" si="1"/>
        <v>#DIV/0!</v>
      </c>
      <c r="J30" s="51" t="e">
        <f t="shared" si="3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2"/>
        <v>#DIV/0!</v>
      </c>
      <c r="I31" s="16" t="e">
        <f t="shared" si="1"/>
        <v>#DIV/0!</v>
      </c>
      <c r="J31" s="51" t="e">
        <f t="shared" si="3"/>
        <v>#DIV/0!</v>
      </c>
    </row>
    <row r="32" spans="1:15" x14ac:dyDescent="0.25">
      <c r="B32" s="50"/>
      <c r="C32" s="50"/>
      <c r="D32" s="51"/>
      <c r="E32" s="51"/>
      <c r="F32" s="16"/>
      <c r="G32" s="16" t="e">
        <f t="shared" si="0"/>
        <v>#DIV/0!</v>
      </c>
      <c r="H32" s="16" t="e">
        <f t="shared" si="2"/>
        <v>#DIV/0!</v>
      </c>
      <c r="I32" s="16" t="e">
        <f t="shared" si="1"/>
        <v>#DIV/0!</v>
      </c>
      <c r="J32" s="51" t="e">
        <f t="shared" si="3"/>
        <v>#DIV/0!</v>
      </c>
    </row>
    <row r="33" spans="1:10" x14ac:dyDescent="0.25">
      <c r="B33" s="50"/>
      <c r="C33" s="50"/>
      <c r="D33" s="51"/>
      <c r="E33" s="51"/>
      <c r="F33" s="16"/>
      <c r="G33" s="16" t="e">
        <f t="shared" si="0"/>
        <v>#DIV/0!</v>
      </c>
      <c r="H33" s="16" t="e">
        <f t="shared" si="2"/>
        <v>#DIV/0!</v>
      </c>
      <c r="I33" s="16" t="e">
        <f t="shared" si="1"/>
        <v>#DIV/0!</v>
      </c>
      <c r="J33" s="51" t="e">
        <f t="shared" si="3"/>
        <v>#DIV/0!</v>
      </c>
    </row>
    <row r="34" spans="1:10" x14ac:dyDescent="0.25">
      <c r="B34" s="13" t="s">
        <v>22</v>
      </c>
    </row>
    <row r="35" spans="1:10" x14ac:dyDescent="0.25">
      <c r="B35" s="50"/>
      <c r="C35" s="50"/>
      <c r="D35" s="51" t="e">
        <f>C35/B35</f>
        <v>#DIV/0!</v>
      </c>
      <c r="E35" s="51">
        <v>421300</v>
      </c>
      <c r="F35" s="51">
        <v>30000</v>
      </c>
      <c r="G35" s="16">
        <f>F35+E35+C35</f>
        <v>451300</v>
      </c>
      <c r="H35" s="51" t="e">
        <f>G35/B35</f>
        <v>#DIV/0!</v>
      </c>
      <c r="I35" s="16" t="e">
        <f>G35/A35</f>
        <v>#DIV/0!</v>
      </c>
    </row>
    <row r="36" spans="1:10" x14ac:dyDescent="0.25">
      <c r="B36" s="50"/>
      <c r="C36" s="50"/>
      <c r="D36" s="51" t="e">
        <f>C36/B36</f>
        <v>#DIV/0!</v>
      </c>
      <c r="E36" s="51">
        <v>1176000</v>
      </c>
      <c r="F36" s="51">
        <v>30000</v>
      </c>
      <c r="G36" s="16">
        <f>F36+E36+C36</f>
        <v>1206000</v>
      </c>
      <c r="H36" s="51" t="e">
        <f>G36/B36</f>
        <v>#DIV/0!</v>
      </c>
      <c r="I36" s="16"/>
    </row>
    <row r="37" spans="1:10" x14ac:dyDescent="0.25">
      <c r="B37" s="50"/>
      <c r="C37" s="50"/>
      <c r="D37" s="51" t="e">
        <f>C37/B37</f>
        <v>#DIV/0!</v>
      </c>
      <c r="E37" s="51">
        <v>315000</v>
      </c>
      <c r="F37" s="51">
        <v>30000</v>
      </c>
      <c r="G37" s="16">
        <f>F37+E37+C37</f>
        <v>345000</v>
      </c>
      <c r="H37" s="51" t="e">
        <f>G37/B37</f>
        <v>#DIV/0!</v>
      </c>
      <c r="I37" s="51"/>
    </row>
    <row r="38" spans="1:10" ht="15.75" x14ac:dyDescent="0.25">
      <c r="A38" s="11"/>
      <c r="B38" s="50"/>
      <c r="C38" s="50"/>
      <c r="D38" s="51" t="e">
        <f>C38/B38</f>
        <v>#DIV/0!</v>
      </c>
      <c r="E38" s="51">
        <v>419540</v>
      </c>
      <c r="F38" s="51">
        <v>30000</v>
      </c>
      <c r="G38" s="16">
        <f>F38+E38+C38</f>
        <v>449540</v>
      </c>
      <c r="H38" s="51" t="e">
        <f>G38/B38</f>
        <v>#DIV/0!</v>
      </c>
      <c r="I38" s="51"/>
    </row>
    <row r="39" spans="1:10" ht="15.75" x14ac:dyDescent="0.25">
      <c r="A39" s="11"/>
      <c r="B39" s="50"/>
      <c r="C39" s="50"/>
      <c r="D39" s="51" t="e">
        <f>C39/B39</f>
        <v>#DIV/0!</v>
      </c>
      <c r="E39" s="51">
        <v>210000</v>
      </c>
      <c r="F39" s="51">
        <v>30000</v>
      </c>
      <c r="G39" s="16">
        <f>F39+E39+C39</f>
        <v>240000</v>
      </c>
      <c r="H39" s="51" t="e">
        <f>G39/B39</f>
        <v>#DIV/0!</v>
      </c>
      <c r="I39" s="51"/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64" spans="4:6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2024-01-15T07:19:45Z</dcterms:modified>
</cp:coreProperties>
</file>