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F9C3BBAF-38D6-4704-8886-DA229B7DF7A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0" i="1" l="1"/>
  <c r="G14" i="1"/>
  <c r="B18" i="1"/>
  <c r="F6" i="1"/>
  <c r="F5" i="1"/>
  <c r="J26" i="1"/>
  <c r="J31" i="1" l="1"/>
  <c r="J25" i="1" l="1"/>
  <c r="J30" i="1" l="1"/>
  <c r="J4" i="1"/>
  <c r="J29" i="1"/>
  <c r="J28" i="1" l="1"/>
  <c r="J27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<sst xmlns="http://schemas.openxmlformats.org/spreadsheetml/2006/main" count="29" uniqueCount="27">
  <si>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</si>
  <si>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</si>
  <si>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</si>
  <si>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</si>
  <si>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</si>
  <si>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</si>
  <si>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</si>
  <si>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</si>
  <si>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</si>
  <si>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</si>
  <si>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</si>
  <si>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</si>
  <si>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</si>
  <si>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</si>
  <si>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</si>
  <si>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</si>
  <si>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</si>
  <si>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</si>
  <si>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</si>
  <si>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</si>
  <si>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</si>
  <si>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</si>
  <si>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</si>
  <si>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</si>
  <si>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</si>
  <si>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</t>
  </si>
  <si>
    <t>Flat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</si>
</sst>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325512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F7BC9C-7F38-4B38-BD4D-37B0C1C87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07912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106406</xdr:colOff>
      <xdr:row>45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0D388C-B1E0-42DF-9D67-13B470723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8806" cy="8745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1702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38FC6B-AAAE-497A-BD79-D0711632C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3702" cy="8773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497156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3E03E5-0FED-4BD8-80EC-B81C40740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98756" cy="8802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230589</xdr:colOff>
      <xdr:row>41</xdr:row>
      <xdr:rowOff>86827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87C5AC-DD60-4DBF-93AF-C1D7E19EA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51389" cy="7897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 t="s">
        <v>26</v>
      </c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28000</v>
      </c>
      <c r="C3" s="33"/>
      <c r="D3" s="30"/>
      <c r="E3" s="10"/>
      <c r="F3" s="5">
        <v>2021</v>
      </c>
      <c r="G3" s="7">
        <v>2024</v>
      </c>
      <c r="H3" s="8">
        <f>G3-F3</f>
        <v>3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3000</v>
      </c>
      <c r="C4" s="33"/>
      <c r="D4" s="30"/>
      <c r="E4" s="10"/>
      <c r="F4" s="9" t="s">
        <v>24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25000</v>
      </c>
      <c r="C5" s="33"/>
      <c r="D5" s="30"/>
      <c r="E5" s="16"/>
      <c r="F5" s="51">
        <f>106.58*10.764</f>
        <v>1147.22712</v>
      </c>
      <c r="G5" s="19"/>
      <c r="H5" s="22"/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3000</v>
      </c>
      <c r="C6" s="33"/>
      <c r="D6" s="30"/>
      <c r="E6" s="52"/>
      <c r="F6" s="52">
        <f>F5*1.1</f>
        <v>1261.949832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/>
      <c r="F7" s="16"/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3000</v>
      </c>
      <c r="C13" s="33"/>
      <c r="D13" s="44"/>
      <c r="E13" s="1"/>
      <c r="F13" s="10" t="s">
        <v>25</v>
      </c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25000</v>
      </c>
      <c r="C14" s="33"/>
      <c r="D14" s="30"/>
      <c r="E14" s="10"/>
      <c r="F14" s="12">
        <v>1068</v>
      </c>
      <c r="G14">
        <f>259+72+117+49+131+37+17+168+37+146+35</f>
        <v>1068</v>
      </c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28000</v>
      </c>
      <c r="C15" s="33"/>
      <c r="D15" s="30"/>
      <c r="E15" s="10"/>
      <c r="F15" s="21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1147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32116000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1262*3000</f>
        <v>3786000</v>
      </c>
      <c r="C18" s="47"/>
      <c r="D18" s="48"/>
      <c r="E18" s="10"/>
      <c r="F18" s="10"/>
      <c r="G18" s="10"/>
    </row>
    <row r="19" spans="1:15" ht="16.5" x14ac:dyDescent="0.3">
      <c r="A19" s="45" t="s">
        <v>16</v>
      </c>
      <c r="B19" s="49">
        <f>B17*0.035/12</f>
        <v>93671.666666666672</v>
      </c>
      <c r="C19" s="47"/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0">
        <v>1147</v>
      </c>
      <c r="D25" s="51"/>
      <c r="E25" s="51"/>
      <c r="F25" s="51">
        <v>35000000</v>
      </c>
      <c r="G25" s="16">
        <f t="shared" ref="G25:G31" si="0">F25/C25</f>
        <v>30514.385353095029</v>
      </c>
      <c r="H25" s="16" t="e">
        <f>F25/D25</f>
        <v>#DIV/0!</v>
      </c>
      <c r="I25" s="16" t="e">
        <f t="shared" ref="I25:I31" si="1">F25/B25</f>
        <v>#DIV/0!</v>
      </c>
      <c r="J25" s="51">
        <f>B25/C25</f>
        <v>0</v>
      </c>
      <c r="K25" s="26"/>
    </row>
    <row r="26" spans="1:15" ht="17.25" x14ac:dyDescent="0.3">
      <c r="B26" s="50"/>
      <c r="C26" s="50">
        <v>1140</v>
      </c>
      <c r="D26" s="51"/>
      <c r="E26" s="51"/>
      <c r="F26" s="51">
        <v>34000000</v>
      </c>
      <c r="G26" s="16">
        <f t="shared" si="0"/>
        <v>29824.561403508771</v>
      </c>
      <c r="H26" s="16" t="e">
        <f>F26/D26</f>
        <v>#DIV/0!</v>
      </c>
      <c r="I26" s="16" t="e">
        <f t="shared" si="1"/>
        <v>#DIV/0!</v>
      </c>
      <c r="J26" s="51">
        <f>B26/C26</f>
        <v>0</v>
      </c>
      <c r="K26" s="26"/>
    </row>
    <row r="27" spans="1:15" x14ac:dyDescent="0.25">
      <c r="B27" s="50"/>
      <c r="C27" s="50">
        <v>1150</v>
      </c>
      <c r="D27" s="51"/>
      <c r="E27" s="51"/>
      <c r="F27" s="16">
        <v>35000000</v>
      </c>
      <c r="G27" s="16">
        <f t="shared" si="0"/>
        <v>30434.782608695652</v>
      </c>
      <c r="H27" s="16" t="e">
        <f t="shared" ref="H27:H31" si="2">F27/D27</f>
        <v>#DIV/0!</v>
      </c>
      <c r="I27" s="16" t="e">
        <f t="shared" si="1"/>
        <v>#DIV/0!</v>
      </c>
      <c r="J27" s="51">
        <f t="shared" ref="J27:J31" si="3">D27/C27</f>
        <v>0</v>
      </c>
    </row>
    <row r="28" spans="1:15" x14ac:dyDescent="0.25">
      <c r="B28" s="50"/>
      <c r="C28" s="50">
        <v>1147</v>
      </c>
      <c r="D28" s="51"/>
      <c r="E28" s="51"/>
      <c r="F28" s="16">
        <v>37500000</v>
      </c>
      <c r="G28" s="16">
        <f t="shared" si="0"/>
        <v>32693.984306887534</v>
      </c>
      <c r="H28" s="16" t="e">
        <f t="shared" si="2"/>
        <v>#DIV/0!</v>
      </c>
      <c r="I28" s="16" t="e">
        <f t="shared" si="1"/>
        <v>#DIV/0!</v>
      </c>
      <c r="J28" s="51">
        <f t="shared" si="3"/>
        <v>0</v>
      </c>
    </row>
    <row r="29" spans="1:15" x14ac:dyDescent="0.25">
      <c r="B29" s="50"/>
      <c r="C29" s="50">
        <v>1147</v>
      </c>
      <c r="D29" s="51"/>
      <c r="E29" s="51"/>
      <c r="F29" s="16">
        <v>30700000</v>
      </c>
      <c r="G29" s="16">
        <f t="shared" si="0"/>
        <v>26765.475152571926</v>
      </c>
      <c r="H29" s="16" t="e">
        <f t="shared" si="2"/>
        <v>#DIV/0!</v>
      </c>
      <c r="I29" s="16" t="e">
        <f t="shared" si="1"/>
        <v>#DIV/0!</v>
      </c>
      <c r="J29" s="51">
        <f t="shared" si="3"/>
        <v>0</v>
      </c>
    </row>
    <row r="30" spans="1:15" x14ac:dyDescent="0.25">
      <c r="B30" s="50"/>
      <c r="C30" s="50"/>
      <c r="D30" s="51"/>
      <c r="E30" s="51"/>
      <c r="F30" s="16"/>
      <c r="G30" s="16">
        <f>AVERAGE(G25:G29)</f>
        <v>30046.637764951785</v>
      </c>
      <c r="H30" s="16" t="e">
        <f t="shared" si="2"/>
        <v>#DIV/0!</v>
      </c>
      <c r="I30" s="16" t="e">
        <f t="shared" si="1"/>
        <v>#DIV/0!</v>
      </c>
      <c r="J30" s="51" t="e">
        <f t="shared" si="3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2"/>
        <v>#DIV/0!</v>
      </c>
      <c r="I31" s="16" t="e">
        <f t="shared" si="1"/>
        <v>#DIV/0!</v>
      </c>
      <c r="J31" s="51" t="e">
        <f t="shared" si="3"/>
        <v>#DIV/0!</v>
      </c>
    </row>
    <row r="32" spans="1:15" x14ac:dyDescent="0.25">
      <c r="B32" s="13" t="s">
        <v>22</v>
      </c>
    </row>
    <row r="33" spans="1:9" x14ac:dyDescent="0.25">
      <c r="B33" s="50"/>
      <c r="C33" s="50"/>
      <c r="D33" s="51" t="e">
        <f>C33/B33</f>
        <v>#DIV/0!</v>
      </c>
      <c r="E33" s="51">
        <v>421300</v>
      </c>
      <c r="F33" s="51">
        <v>30000</v>
      </c>
      <c r="G33" s="16">
        <f>F33+E33+C33</f>
        <v>451300</v>
      </c>
      <c r="H33" s="51" t="e">
        <f>G33/B33</f>
        <v>#DIV/0!</v>
      </c>
      <c r="I33" s="16" t="e">
        <f>G33/A33</f>
        <v>#DIV/0!</v>
      </c>
    </row>
    <row r="34" spans="1:9" x14ac:dyDescent="0.25">
      <c r="B34" s="50"/>
      <c r="C34" s="50"/>
      <c r="D34" s="51" t="e">
        <f>C34/B34</f>
        <v>#DIV/0!</v>
      </c>
      <c r="E34" s="51">
        <v>1176000</v>
      </c>
      <c r="F34" s="51">
        <v>30000</v>
      </c>
      <c r="G34" s="16">
        <f>F34+E34+C34</f>
        <v>1206000</v>
      </c>
      <c r="H34" s="51" t="e">
        <f>G34/B34</f>
        <v>#DIV/0!</v>
      </c>
      <c r="I34" s="16"/>
    </row>
    <row r="35" spans="1:9" x14ac:dyDescent="0.25">
      <c r="B35" s="50"/>
      <c r="C35" s="50"/>
      <c r="D35" s="51" t="e">
        <f>C35/B35</f>
        <v>#DIV/0!</v>
      </c>
      <c r="E35" s="51">
        <v>315000</v>
      </c>
      <c r="F35" s="51">
        <v>30000</v>
      </c>
      <c r="G35" s="16">
        <f>F35+E35+C35</f>
        <v>345000</v>
      </c>
      <c r="H35" s="51" t="e">
        <f>G35/B35</f>
        <v>#DIV/0!</v>
      </c>
      <c r="I35" s="51"/>
    </row>
    <row r="36" spans="1:9" ht="15.75" x14ac:dyDescent="0.25">
      <c r="A36" s="11"/>
      <c r="B36" s="50"/>
      <c r="C36" s="50"/>
      <c r="D36" s="51" t="e">
        <f>C36/B36</f>
        <v>#DIV/0!</v>
      </c>
      <c r="E36" s="51">
        <v>419540</v>
      </c>
      <c r="F36" s="51">
        <v>30000</v>
      </c>
      <c r="G36" s="16">
        <f>F36+E36+C36</f>
        <v>449540</v>
      </c>
      <c r="H36" s="51" t="e">
        <f>G36/B36</f>
        <v>#DIV/0!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9" ht="15.75" x14ac:dyDescent="0.25">
      <c r="A38" s="1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62" spans="4:6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2024-01-13T12:20:46Z</dcterms:modified>
</cp:coreProperties>
</file>