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January 2024\"/>
    </mc:Choice>
  </mc:AlternateContent>
  <xr:revisionPtr revIDLastSave="0" documentId="13_ncr:1_{E4E509ED-9BFB-4A04-8CDF-13B8EB059E6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7" i="4" l="1"/>
  <c r="V43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Q3" i="4" s="1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<sst xmlns="http://schemas.openxmlformats.org/spreadsheetml/2006/main" count="45" uniqueCount="39">
  <si>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</si>
  <si>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</si>
  <si>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</si>
  <si>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</si>
  <si>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</si>
  <si>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</si>
  <si>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</si>
  <si>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</si>
  <si>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</si>
  <si>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</si>
  <si>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</si>
  <si>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</si>
  <si>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</si>
  <si>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</si>
  <si>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</si>
  <si>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</si>
  <si>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</si>
  <si>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</si>
  <si>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</si>
  <si>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</si>
  <si>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</si>
  <si>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</si>
  <si>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</si>
  <si>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</si>
  <si>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</si>
  <si>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</si>
  <si>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</si>
  <si>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</si>
  <si>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</si>
  <si>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</si>
  <si>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</si>
  <si>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</si>
  <si>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</si>
  <si>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</si>
  <si>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</si>
  <si>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</si>
  <si>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</si>
  <si>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Kandivali (West) Branch )</t>
  </si>
  <si>
    <t>AS PER MHALA layout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</si>
</sst>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526416</xdr:colOff>
      <xdr:row>38</xdr:row>
      <xdr:rowOff>115263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31A4D7-A1D5-4A91-AF5F-0D67A67F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04816" cy="689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30</xdr:col>
      <xdr:colOff>507363</xdr:colOff>
      <xdr:row>43</xdr:row>
      <xdr:rowOff>39195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16C01-BAA4-4E15-A7B4-AE6373D3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8185763" cy="784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C31" zoomScaleNormal="100" workbookViewId="0">
      <selection activeCell="R44" sqref="R4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6.85546875" customWidth="1"/>
    <col min="22" max="22" width="16.28515625" customWidth="1"/>
    <col min="23" max="23" width="19" customWidth="1"/>
    <col min="24" max="24" width="16.42578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0</v>
      </c>
      <c r="C16" s="4">
        <f>B16*1.2</f>
        <v>0</v>
      </c>
      <c r="D16" s="4">
        <f t="shared" ref="D16:D32" si="34">C16*1.2</f>
        <v>0</v>
      </c>
      <c r="E16" s="5">
        <f t="shared" ref="E16:E32" si="35">R16</f>
        <v>0</v>
      </c>
      <c r="F16" s="9" t="e">
        <f t="shared" ref="F16:F32" si="36">ROUND((E16/B16),0)</f>
        <v>#DIV/0!</v>
      </c>
      <c r="G16" s="9" t="e">
        <f t="shared" ref="G16:G32" si="37">ROUND((E16/C16),0)</f>
        <v>#DIV/0!</v>
      </c>
      <c r="H16" s="9" t="e">
        <f t="shared" ref="H16:H32" si="38">ROUND((E16/D16),0)</f>
        <v>#DIV/0!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f t="shared" si="40"/>
        <v>0</v>
      </c>
      <c r="R16" s="2">
        <v>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F37"/>
      <c r="I37" s="4"/>
      <c r="J37" s="4"/>
      <c r="R37" s="2"/>
      <c r="X37" s="7"/>
      <c r="Y37" s="7"/>
    </row>
    <row r="38" spans="1:25" ht="14.25" customHeight="1" x14ac:dyDescent="0.3"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1994</v>
      </c>
      <c r="W40" s="33" t="s">
        <v>23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24</v>
      </c>
      <c r="V41" s="35">
        <f>V39-V40</f>
        <v>30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-30</v>
      </c>
      <c r="W42" s="33"/>
      <c r="X42" s="26"/>
      <c r="Y42" s="7"/>
    </row>
    <row r="43" spans="1:25" ht="16.5" x14ac:dyDescent="0.3">
      <c r="S43" s="10"/>
      <c r="T43" s="10"/>
      <c r="U43" s="37" t="s">
        <v>25</v>
      </c>
      <c r="V43" s="38">
        <f>371*2000</f>
        <v>742000</v>
      </c>
      <c r="W43" s="33"/>
      <c r="X43" s="26"/>
      <c r="Y43" s="7"/>
    </row>
    <row r="44" spans="1:25" ht="16.5" x14ac:dyDescent="0.3">
      <c r="S44" s="10"/>
      <c r="T44" s="10"/>
      <c r="U44" s="37" t="s">
        <v>26</v>
      </c>
      <c r="V44" s="35"/>
      <c r="W44" s="33"/>
      <c r="X44" s="26"/>
      <c r="Y44" s="7"/>
    </row>
    <row r="45" spans="1:25" ht="39" customHeight="1" x14ac:dyDescent="0.3">
      <c r="P45" s="48" t="s">
        <v>37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27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28</v>
      </c>
      <c r="V47" s="35">
        <f>V46*30/60</f>
        <v>45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0.45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29</v>
      </c>
      <c r="V49" s="41">
        <f>ROUND((V43*V48),0)</f>
        <v>333900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16</v>
      </c>
      <c r="V50" s="41">
        <v>371</v>
      </c>
      <c r="W50" s="33" t="s">
        <v>38</v>
      </c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15000</v>
      </c>
      <c r="W51" s="33"/>
      <c r="X51" s="18"/>
      <c r="Y51" s="7"/>
    </row>
    <row r="52" spans="15:25" ht="16.5" x14ac:dyDescent="0.3">
      <c r="S52" s="10"/>
      <c r="T52" s="10"/>
      <c r="U52" s="37" t="s">
        <v>30</v>
      </c>
      <c r="V52" s="38">
        <f>V51*V50</f>
        <v>5565000</v>
      </c>
      <c r="W52" s="33"/>
      <c r="X52" s="26"/>
      <c r="Y52" s="7"/>
    </row>
    <row r="53" spans="15:25" ht="16.5" x14ac:dyDescent="0.3">
      <c r="S53" s="10"/>
      <c r="T53" s="10"/>
      <c r="U53" s="42" t="s">
        <v>31</v>
      </c>
      <c r="V53" s="43">
        <f>V52-V49</f>
        <v>5231100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32</v>
      </c>
      <c r="V54" s="43">
        <f>V53*0.9</f>
        <v>4707990</v>
      </c>
      <c r="W54" s="33"/>
      <c r="X54" s="28"/>
      <c r="Y54" s="7"/>
    </row>
    <row r="55" spans="15:25" ht="16.5" x14ac:dyDescent="0.3">
      <c r="S55" s="11"/>
      <c r="T55" s="10"/>
      <c r="U55" s="42" t="s">
        <v>33</v>
      </c>
      <c r="V55" s="45">
        <f>V53*0.8</f>
        <v>4184880</v>
      </c>
      <c r="W55" s="33"/>
      <c r="X55" s="29"/>
      <c r="Y55" s="7"/>
    </row>
    <row r="56" spans="15:25" ht="16.5" x14ac:dyDescent="0.3">
      <c r="S56" s="10"/>
      <c r="T56" s="10"/>
      <c r="U56" s="42" t="s">
        <v>34</v>
      </c>
      <c r="V56" s="46">
        <f>V53*0.025/12</f>
        <v>10898.125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45" sqref="Q4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2024-01-25T08:09:35Z</dcterms:modified>
</cp:coreProperties>
</file>