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Dnyneshwar Dokmane\"/>
    </mc:Choice>
  </mc:AlternateContent>
  <bookViews>
    <workbookView xWindow="0" yWindow="0" windowWidth="15360" windowHeight="765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5" sheetId="38" r:id="rId8"/>
    <sheet name="Sheet6" sheetId="39" r:id="rId9"/>
    <sheet name="Sheet7" sheetId="40" r:id="rId10"/>
    <sheet name="Sheet8" sheetId="41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23" l="1"/>
  <c r="B20" i="23"/>
  <c r="D29" i="23"/>
  <c r="C18" i="25" l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I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2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66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C25" i="23" l="1"/>
  <c r="C21" i="23"/>
  <c r="J19" i="4" l="1"/>
  <c r="I19" i="4"/>
  <c r="E19" i="4"/>
  <c r="A19" i="4"/>
  <c r="Q18" i="4"/>
  <c r="J18" i="4"/>
  <c r="I18" i="4"/>
  <c r="E18" i="4"/>
  <c r="A18" i="4"/>
  <c r="Q17" i="4"/>
  <c r="J17" i="4"/>
  <c r="I17" i="4"/>
  <c r="E17" i="4"/>
  <c r="A17" i="4"/>
  <c r="Q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 l="1"/>
  <c r="H18" i="4" s="1"/>
  <c r="D16" i="4"/>
  <c r="H16" i="4" s="1"/>
  <c r="D17" i="4"/>
  <c r="H17" i="4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<sst xmlns="http://schemas.openxmlformats.org/spreadsheetml/2006/main" count="129" uniqueCount="99">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</sst>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1" fontId="2" fillId="0" borderId="0" xfId="0" applyNumberFormat="1" applyFont="1"/>
    <xf numFmtId="1" fontId="0" fillId="0" borderId="0" xfId="0" applyNumberFormat="1" applyBorder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4" fontId="0" fillId="0" borderId="8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51</xdr:row>
      <xdr:rowOff>47625</xdr:rowOff>
    </xdr:from>
    <xdr:to>
      <xdr:col>9</xdr:col>
      <xdr:colOff>561975</xdr:colOff>
      <xdr:row>69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9496425"/>
          <a:ext cx="5734050" cy="3409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142875</xdr:rowOff>
    </xdr:from>
    <xdr:to>
      <xdr:col>9</xdr:col>
      <xdr:colOff>561975</xdr:colOff>
      <xdr:row>18</xdr:row>
      <xdr:rowOff>133350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42875"/>
          <a:ext cx="5734050" cy="3419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66675</xdr:rowOff>
    </xdr:from>
    <xdr:to>
      <xdr:col>9</xdr:col>
      <xdr:colOff>561975</xdr:colOff>
      <xdr:row>18</xdr:row>
      <xdr:rowOff>161925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66675"/>
          <a:ext cx="5734050" cy="3524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zoomScaleNormal="100"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2.710937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27635</v>
      </c>
      <c r="F2" s="75"/>
      <c r="G2" s="124" t="s">
        <v>76</v>
      </c>
      <c r="H2" s="125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25600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25600</v>
      </c>
      <c r="D5" s="57" t="s">
        <v>61</v>
      </c>
      <c r="E5" s="58">
        <f>ROUND(C5/10.764,0)</f>
        <v>2378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25600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/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25600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25600</v>
      </c>
      <c r="D10" s="57" t="s">
        <v>61</v>
      </c>
      <c r="E10" s="58">
        <f>ROUND(C10/10.764,0)</f>
        <v>2378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2022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2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58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6">
        <v>947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2251966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61">
        <f>C16*2000</f>
        <v>1894000</v>
      </c>
      <c r="D18" s="75"/>
      <c r="E18" s="61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123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6"/>
      <c r="L1" s="126"/>
      <c r="M1" s="126"/>
      <c r="N1" s="126"/>
      <c r="O1" s="126"/>
      <c r="P1" s="126"/>
      <c r="Q1" s="126"/>
      <c r="R1" s="126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zoomScale="85" zoomScaleNormal="85" workbookViewId="0">
      <selection activeCell="F20" sqref="F20"/>
    </sheetView>
  </sheetViews>
  <sheetFormatPr defaultRowHeight="15"/>
  <cols>
    <col min="1" max="1" width="21.7109375" bestFit="1" customWidth="1"/>
    <col min="2" max="2" width="15.28515625" bestFit="1" customWidth="1"/>
    <col min="3" max="3" width="28.8554687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3000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1000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120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1000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3000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98</v>
      </c>
      <c r="B18" s="7"/>
      <c r="C18" s="76">
        <v>947</v>
      </c>
      <c r="D18" s="76"/>
      <c r="E18" s="77"/>
      <c r="F18" s="78"/>
      <c r="G18" s="78"/>
    </row>
    <row r="19" spans="1:7">
      <c r="A19" s="15"/>
      <c r="B19" s="6"/>
      <c r="C19" s="30">
        <f>C18*C16</f>
        <v>2841000</v>
      </c>
      <c r="D19" s="78" t="s">
        <v>68</v>
      </c>
      <c r="E19" s="30"/>
      <c r="F19" s="78"/>
      <c r="G19" s="78"/>
    </row>
    <row r="20" spans="1:7">
      <c r="A20" s="15"/>
      <c r="B20" s="61">
        <f>C20*0.9</f>
        <v>2429055</v>
      </c>
      <c r="C20" s="31">
        <f>C19*95%</f>
        <v>2698950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2272800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1894000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5918.75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>
        <v>88</v>
      </c>
      <c r="D29" s="119">
        <f>C29*10.764</f>
        <v>947.23199999999997</v>
      </c>
    </row>
    <row r="30" spans="1:7">
      <c r="C30"/>
      <c r="D30"/>
    </row>
    <row r="31" spans="1:7">
      <c r="C31"/>
      <c r="D31"/>
    </row>
    <row r="32" spans="1:7">
      <c r="C32"/>
      <c r="D32" s="118">
        <f>D29/1.2</f>
        <v>789.36</v>
      </c>
    </row>
    <row r="35" spans="1:5">
      <c r="C35" s="121"/>
      <c r="D35" s="121"/>
    </row>
    <row r="36" spans="1:5">
      <c r="C36" s="121"/>
      <c r="D36" s="121"/>
    </row>
    <row r="37" spans="1:5">
      <c r="C37" s="121"/>
      <c r="D37" s="122"/>
    </row>
    <row r="39" spans="1:5">
      <c r="E39" s="119"/>
    </row>
    <row r="40" spans="1:5">
      <c r="C40" s="25"/>
      <c r="D40" s="25"/>
    </row>
    <row r="46" spans="1:5">
      <c r="A46" s="36"/>
      <c r="E46" s="118"/>
    </row>
    <row r="47" spans="1:5">
      <c r="E47" s="118"/>
    </row>
    <row r="48" spans="1:5">
      <c r="E48" s="118"/>
    </row>
    <row r="49" spans="1:5">
      <c r="E49" s="118"/>
    </row>
    <row r="59" spans="1:5" ht="15.75">
      <c r="A59" s="37"/>
      <c r="E59" s="118"/>
    </row>
    <row r="60" spans="1:5" ht="15.75">
      <c r="A60" s="37"/>
    </row>
    <row r="61" spans="1:5" ht="15.75">
      <c r="A61" s="37"/>
    </row>
    <row r="62" spans="1:5" ht="15.75">
      <c r="A62" s="37"/>
    </row>
    <row r="63" spans="1:5" ht="15.75">
      <c r="A63" s="37"/>
    </row>
    <row r="64" spans="1:5" ht="15.75">
      <c r="A64" s="37"/>
    </row>
    <row r="65" spans="1:3" ht="15.75">
      <c r="A65" s="37"/>
    </row>
    <row r="66" spans="1:3">
      <c r="C66" s="16">
        <f>C65*C64</f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zoomScale="70" zoomScaleNormal="70" workbookViewId="0">
      <selection activeCell="H25" sqref="H2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/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0">O10/1.2</f>
        <v>0</v>
      </c>
      <c r="Q10" s="75">
        <f t="shared" ref="Q10" si="11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2">O11/1.2</f>
        <v>0</v>
      </c>
      <c r="Q11">
        <f t="shared" ref="Q11" si="13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14">O12/1.2</f>
        <v>0</v>
      </c>
      <c r="Q12">
        <f t="shared" ref="Q12" si="15">P12/1.2</f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R14" s="2"/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R15" s="2"/>
      <c r="S15" s="2"/>
    </row>
    <row r="16" spans="1:35">
      <c r="A16" s="4">
        <f t="shared" ref="A16:A19" si="16">N16</f>
        <v>0</v>
      </c>
      <c r="B16" s="4">
        <f t="shared" ref="B16:B19" si="17">Q16</f>
        <v>791.66666666666674</v>
      </c>
      <c r="C16" s="4">
        <f t="shared" ref="C16:C19" si="18">B16*1.2</f>
        <v>950</v>
      </c>
      <c r="D16" s="4">
        <f t="shared" ref="D16:D19" si="19">C16*1.2</f>
        <v>1140</v>
      </c>
      <c r="E16" s="5">
        <f t="shared" ref="E16:E19" si="20">R16</f>
        <v>3700000</v>
      </c>
      <c r="F16" s="4">
        <f t="shared" ref="F16:F19" si="21">ROUND((E16/B16),0)</f>
        <v>4674</v>
      </c>
      <c r="G16" s="4">
        <f t="shared" ref="G16:G19" si="22">ROUND((E16/C16),0)</f>
        <v>3895</v>
      </c>
      <c r="H16" s="4">
        <f t="shared" ref="H16:H19" si="23">ROUND((E16/D16),0)</f>
        <v>3246</v>
      </c>
      <c r="I16" s="4">
        <f t="shared" ref="I16:J19" si="24">T16</f>
        <v>0</v>
      </c>
      <c r="J16" s="4">
        <f t="shared" si="24"/>
        <v>0</v>
      </c>
      <c r="O16">
        <v>0</v>
      </c>
      <c r="P16">
        <v>950</v>
      </c>
      <c r="Q16">
        <f t="shared" ref="Q16:Q18" si="25">P16/1.2</f>
        <v>791.66666666666674</v>
      </c>
      <c r="R16" s="2">
        <v>3700000</v>
      </c>
      <c r="S16" s="2"/>
    </row>
    <row r="17" spans="1:19">
      <c r="A17" s="4">
        <f t="shared" si="16"/>
        <v>0</v>
      </c>
      <c r="B17" s="4">
        <f t="shared" si="17"/>
        <v>750</v>
      </c>
      <c r="C17" s="4">
        <f t="shared" si="18"/>
        <v>900</v>
      </c>
      <c r="D17" s="4">
        <f t="shared" si="19"/>
        <v>1080</v>
      </c>
      <c r="E17" s="5">
        <f t="shared" si="20"/>
        <v>3700000</v>
      </c>
      <c r="F17" s="4">
        <f t="shared" si="21"/>
        <v>4933</v>
      </c>
      <c r="G17" s="4">
        <f t="shared" si="22"/>
        <v>4111</v>
      </c>
      <c r="H17" s="4">
        <f t="shared" si="23"/>
        <v>3426</v>
      </c>
      <c r="I17" s="4">
        <f t="shared" si="24"/>
        <v>0</v>
      </c>
      <c r="J17" s="4">
        <f t="shared" si="24"/>
        <v>0</v>
      </c>
      <c r="O17">
        <v>0</v>
      </c>
      <c r="P17">
        <v>900</v>
      </c>
      <c r="Q17">
        <f t="shared" si="25"/>
        <v>750</v>
      </c>
      <c r="R17" s="2">
        <v>3700000</v>
      </c>
      <c r="S17" s="2"/>
    </row>
    <row r="18" spans="1:19">
      <c r="A18" s="4">
        <f t="shared" si="16"/>
        <v>0</v>
      </c>
      <c r="B18" s="4">
        <f t="shared" si="17"/>
        <v>1000</v>
      </c>
      <c r="C18" s="4">
        <f t="shared" si="18"/>
        <v>1200</v>
      </c>
      <c r="D18" s="4">
        <f t="shared" si="19"/>
        <v>1440</v>
      </c>
      <c r="E18" s="5">
        <f t="shared" si="20"/>
        <v>3500000</v>
      </c>
      <c r="F18" s="4">
        <f t="shared" si="21"/>
        <v>3500</v>
      </c>
      <c r="G18" s="4">
        <f t="shared" si="22"/>
        <v>2917</v>
      </c>
      <c r="H18" s="4">
        <f t="shared" si="23"/>
        <v>2431</v>
      </c>
      <c r="I18" s="4">
        <f t="shared" si="24"/>
        <v>0</v>
      </c>
      <c r="J18" s="4">
        <f t="shared" si="24"/>
        <v>0</v>
      </c>
      <c r="O18">
        <v>0</v>
      </c>
      <c r="P18">
        <v>1200</v>
      </c>
      <c r="Q18">
        <f t="shared" si="25"/>
        <v>1000</v>
      </c>
      <c r="R18" s="2">
        <v>3500000</v>
      </c>
      <c r="S18" s="2"/>
    </row>
    <row r="19" spans="1:19">
      <c r="A19" s="4">
        <f t="shared" si="16"/>
        <v>0</v>
      </c>
      <c r="B19" s="4">
        <f t="shared" si="17"/>
        <v>0</v>
      </c>
      <c r="C19" s="4">
        <f t="shared" si="18"/>
        <v>0</v>
      </c>
      <c r="D19" s="4">
        <f t="shared" si="19"/>
        <v>0</v>
      </c>
      <c r="E19" s="5">
        <f t="shared" si="20"/>
        <v>0</v>
      </c>
      <c r="F19" s="4" t="e">
        <f t="shared" si="21"/>
        <v>#DIV/0!</v>
      </c>
      <c r="G19" s="4" t="e">
        <f t="shared" si="22"/>
        <v>#DIV/0!</v>
      </c>
      <c r="H19" s="4" t="e">
        <f t="shared" si="23"/>
        <v>#DIV/0!</v>
      </c>
      <c r="I19" s="4">
        <f t="shared" si="24"/>
        <v>0</v>
      </c>
      <c r="J19" s="4">
        <f t="shared" si="24"/>
        <v>0</v>
      </c>
      <c r="O19" s="75">
        <v>0</v>
      </c>
      <c r="P19" s="75">
        <f>O19/1.2</f>
        <v>0</v>
      </c>
      <c r="Q19" s="75">
        <f t="shared" ref="Q19" si="26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50" zoomScale="85" zoomScaleNormal="85" workbookViewId="0">
      <selection activeCell="M64" sqref="M6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H28" sqref="H28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9" sqref="L9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3" sqref="K13"/>
    </sheetView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3" sqref="C1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Sheet5</vt:lpstr>
      <vt:lpstr>Sheet6</vt:lpstr>
      <vt:lpstr>Sheet7</vt:lpstr>
      <vt:lpstr>Sheet8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2024-01-11T06:18:23Z</dcterms:modified>
</cp:coreProperties>
</file>