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3DC4C8E-CF4F-4850-91E6-F2444AACD50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" l="1"/>
  <c r="G14" i="1"/>
  <c r="F14" i="1"/>
  <c r="D18" i="1"/>
  <c r="F6" i="1"/>
  <c r="H5" i="1"/>
  <c r="G5" i="1"/>
  <c r="J26" i="1"/>
  <c r="J31" i="1" l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C15" i="1" s="1"/>
  <c r="C17" i="1" s="1"/>
  <c r="B17" i="1" l="1"/>
  <c r="D17" i="1" s="1"/>
  <c r="D19" i="1" s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<sst xmlns="http://schemas.openxmlformats.org/spreadsheetml/2006/main" count="31" uniqueCount="29">
  <si>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</si>
  <si>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</si>
  <si>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</si>
  <si>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</si>
  <si>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</si>
  <si>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</si>
  <si>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</si>
  <si>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</si>
  <si>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</si>
  <si>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</si>
  <si>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</si>
  <si>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</si>
  <si>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</si>
  <si>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</si>
  <si>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</si>
  <si>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</si>
  <si>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</si>
  <si>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</si>
  <si>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</si>
  <si>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</si>
  <si>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</si>
  <si>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</si>
  <si>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</si>
  <si>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</si>
  <si>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</si>
  <si>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</si>
  <si>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Flat Value</t>
  </si>
  <si>
    <t>Terrace Value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</si>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</sst>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201925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B9367-B4C4-4D4E-873B-9680D86C0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13125" cy="9030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135326</xdr:colOff>
      <xdr:row>45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763C6A-0ABC-4AB9-B04E-9BC152F88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56126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474E2B-C56A-4B82-AF57-5AE6AF7DC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535091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41C15-EA45-4E4D-BAC4-26387ED04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17491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135326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8F2409-7804-4C58-9A28-5FED87C68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56126" cy="8754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324576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8B85F-9372-4066-A66F-D3D90F88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01376" cy="767822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25</xdr:col>
      <xdr:colOff>563330</xdr:colOff>
      <xdr:row>43</xdr:row>
      <xdr:rowOff>115433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47E17B-1735-4839-A9ED-98A7E1041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9707330" cy="8116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26</v>
      </c>
      <c r="C2" s="32" t="s">
        <v>27</v>
      </c>
      <c r="D2" s="40" t="s">
        <v>28</v>
      </c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20000</v>
      </c>
      <c r="C3" s="33"/>
      <c r="D3" s="30"/>
      <c r="E3" s="10"/>
      <c r="F3" s="5">
        <v>2022</v>
      </c>
      <c r="G3" s="7">
        <v>2024</v>
      </c>
      <c r="H3" s="8">
        <f>G3-F3</f>
        <v>2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2800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17200</v>
      </c>
      <c r="C5" s="33"/>
      <c r="D5" s="30"/>
      <c r="E5" s="16"/>
      <c r="F5" s="51">
        <v>2295</v>
      </c>
      <c r="G5" s="19">
        <f>213.2*10.764</f>
        <v>2294.8847999999998</v>
      </c>
      <c r="H5" s="22">
        <f>22.62*10.764</f>
        <v>243.48167999999998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2800</v>
      </c>
      <c r="C6" s="33"/>
      <c r="D6" s="30"/>
      <c r="E6" s="52"/>
      <c r="F6" s="52">
        <f>F5*1.1</f>
        <v>2524.5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2800</v>
      </c>
      <c r="C13" s="33"/>
      <c r="D13" s="44"/>
      <c r="E13" s="1"/>
      <c r="F13" s="10" t="s">
        <v>25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17200</v>
      </c>
      <c r="C14" s="33"/>
      <c r="D14" s="30"/>
      <c r="E14" s="10"/>
      <c r="F14" s="12">
        <f>611+283+432+40+51+39+35+181+219+139+254+98</f>
        <v>2382</v>
      </c>
      <c r="G14">
        <f>14+16</f>
        <v>30</v>
      </c>
      <c r="H14" s="21">
        <f>30+24+5+17+18</f>
        <v>94</v>
      </c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20000</v>
      </c>
      <c r="C15" s="33">
        <f>B15*40%</f>
        <v>8000</v>
      </c>
      <c r="D15" s="30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2295</v>
      </c>
      <c r="C16" s="45">
        <v>243</v>
      </c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45900000</v>
      </c>
      <c r="C17" s="47">
        <f>C16*C15</f>
        <v>1944000</v>
      </c>
      <c r="D17" s="48">
        <f>C17+B17</f>
        <v>47844000</v>
      </c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/>
      <c r="C18" s="47"/>
      <c r="D18" s="48">
        <f>2525*2800</f>
        <v>7070000</v>
      </c>
      <c r="E18" s="10"/>
      <c r="F18" s="10"/>
      <c r="G18" s="10"/>
    </row>
    <row r="19" spans="1:15" ht="16.5" x14ac:dyDescent="0.3">
      <c r="A19" s="45" t="s">
        <v>16</v>
      </c>
      <c r="B19" s="49"/>
      <c r="C19" s="47"/>
      <c r="D19" s="47">
        <f>D17*0.03/12</f>
        <v>119610</v>
      </c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1380</v>
      </c>
      <c r="D25" s="51"/>
      <c r="E25" s="51"/>
      <c r="F25" s="51">
        <v>31500000</v>
      </c>
      <c r="G25" s="16">
        <f t="shared" ref="G25:G31" si="0">F25/C25</f>
        <v>22826.08695652174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1014</v>
      </c>
      <c r="D26" s="51"/>
      <c r="E26" s="51"/>
      <c r="F26" s="51">
        <v>23500000</v>
      </c>
      <c r="G26" s="16">
        <f t="shared" si="0"/>
        <v>23175.542406311637</v>
      </c>
      <c r="H26" s="16" t="e">
        <f>F26/D26</f>
        <v>#DIV/0!</v>
      </c>
      <c r="I26" s="16" t="e">
        <f t="shared" si="1"/>
        <v>#DIV/0!</v>
      </c>
      <c r="J26" s="51">
        <f>B26/C26</f>
        <v>0</v>
      </c>
      <c r="K26" s="26"/>
    </row>
    <row r="27" spans="1:15" x14ac:dyDescent="0.25">
      <c r="B27" s="50"/>
      <c r="C27" s="50">
        <v>1014</v>
      </c>
      <c r="D27" s="51"/>
      <c r="E27" s="51"/>
      <c r="F27" s="16">
        <v>22500000</v>
      </c>
      <c r="G27" s="16">
        <f t="shared" si="0"/>
        <v>22189.349112426036</v>
      </c>
      <c r="H27" s="16" t="e">
        <f t="shared" ref="H27:H31" si="2">F27/D27</f>
        <v>#DIV/0!</v>
      </c>
      <c r="I27" s="16" t="e">
        <f t="shared" si="1"/>
        <v>#DIV/0!</v>
      </c>
      <c r="J27" s="51">
        <f t="shared" ref="J27:J31" si="3">D27/C27</f>
        <v>0</v>
      </c>
    </row>
    <row r="28" spans="1:15" x14ac:dyDescent="0.25">
      <c r="B28" s="50"/>
      <c r="C28" s="50">
        <v>1269</v>
      </c>
      <c r="D28" s="51"/>
      <c r="E28" s="51"/>
      <c r="F28" s="16">
        <v>35000000</v>
      </c>
      <c r="G28" s="16">
        <f t="shared" si="0"/>
        <v>27580.772261623326</v>
      </c>
      <c r="H28" s="16" t="e">
        <f t="shared" si="2"/>
        <v>#DIV/0!</v>
      </c>
      <c r="I28" s="16" t="e">
        <f t="shared" si="1"/>
        <v>#DIV/0!</v>
      </c>
      <c r="J28" s="51">
        <f t="shared" si="3"/>
        <v>0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2"/>
        <v>#DIV/0!</v>
      </c>
      <c r="I29" s="16" t="e">
        <f t="shared" si="1"/>
        <v>#DIV/0!</v>
      </c>
      <c r="J29" s="51" t="e">
        <f t="shared" si="3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9" x14ac:dyDescent="0.25">
      <c r="B33" s="50">
        <v>949</v>
      </c>
      <c r="C33" s="50">
        <v>11750000</v>
      </c>
      <c r="D33" s="51">
        <f>C33/B33</f>
        <v>12381.454162276081</v>
      </c>
      <c r="E33" s="51">
        <v>421300</v>
      </c>
      <c r="F33" s="51">
        <v>30000</v>
      </c>
      <c r="G33" s="16">
        <f>F33+E33+C33</f>
        <v>12201300</v>
      </c>
      <c r="H33" s="51">
        <f>G33/B33</f>
        <v>12857.007376185458</v>
      </c>
      <c r="I33" s="16" t="e">
        <f>G33/A33</f>
        <v>#DIV/0!</v>
      </c>
    </row>
    <row r="34" spans="1:9" x14ac:dyDescent="0.25">
      <c r="B34" s="50">
        <v>1270</v>
      </c>
      <c r="C34" s="50">
        <v>16800000</v>
      </c>
      <c r="D34" s="51">
        <f>C34/B34</f>
        <v>13228.346456692914</v>
      </c>
      <c r="E34" s="51">
        <v>1176000</v>
      </c>
      <c r="F34" s="51">
        <v>30000</v>
      </c>
      <c r="G34" s="16">
        <f>F34+E34+C34</f>
        <v>18006000</v>
      </c>
      <c r="H34" s="51">
        <f>G34/B34</f>
        <v>14177.952755905511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315000</v>
      </c>
      <c r="F35" s="51">
        <v>30000</v>
      </c>
      <c r="G35" s="16">
        <f>F35+E35+C35</f>
        <v>345000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2024-01-13T05:10:30Z</dcterms:modified>
</cp:coreProperties>
</file>