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2B418A3-0F8D-4985-A585-327486B610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D34" i="5"/>
  <c r="J15" i="5"/>
  <c r="I16" i="5"/>
  <c r="E40" i="5"/>
  <c r="G36" i="5" l="1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25" i="5" s="1"/>
  <c r="B7" i="5"/>
  <c r="K40" i="5"/>
  <c r="B23" i="5" l="1"/>
  <c r="B22" i="5"/>
  <c r="B21" i="5"/>
</calcChain>
</file>

<file path=xl/sharedStrings.xml><?xml version="1.0" encoding="utf-8"?>
<sst xmlns="http://schemas.openxmlformats.org/spreadsheetml/2006/main" count="29" uniqueCount="28">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</sst>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535006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882A81-76A7-45DF-B671-87BA4D4F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07806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33886-8DE2-43DA-97A0-EE7D2A4B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45</xdr:row>
      <xdr:rowOff>163144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A90643-FB56-4055-91D2-816FDCDD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36098-5063-4632-9D9B-8065CD6C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workbookViewId="0">
      <selection activeCell="E21" sqref="E21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2024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2012</v>
      </c>
      <c r="C5" s="2"/>
      <c r="I5" s="2">
        <v>2012</v>
      </c>
      <c r="J5" s="2">
        <v>2024</v>
      </c>
      <c r="K5" s="2">
        <f>J5-I5</f>
        <v>12</v>
      </c>
      <c r="L5" s="2">
        <f>K5-60</f>
        <v>-48</v>
      </c>
    </row>
    <row r="6" spans="1:12" x14ac:dyDescent="0.25">
      <c r="A6" s="2" t="s">
        <v>7</v>
      </c>
      <c r="B6" s="2">
        <f>B4-B5</f>
        <v>12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-48</v>
      </c>
      <c r="C7" s="2"/>
      <c r="I7" s="2" t="s">
        <v>27</v>
      </c>
      <c r="J7" s="2" t="s">
        <v>26</v>
      </c>
      <c r="K7" s="2"/>
    </row>
    <row r="8" spans="1:12" x14ac:dyDescent="0.25">
      <c r="A8" s="2" t="s">
        <v>8</v>
      </c>
      <c r="B8" s="4">
        <f>401*2400</f>
        <v>962400</v>
      </c>
      <c r="C8" s="4"/>
      <c r="I8" s="2"/>
      <c r="J8">
        <v>401</v>
      </c>
      <c r="K8" s="2"/>
    </row>
    <row r="9" spans="1:12" x14ac:dyDescent="0.25">
      <c r="A9" s="2" t="s">
        <v>9</v>
      </c>
      <c r="B9" s="2"/>
      <c r="C9" s="2"/>
      <c r="I9" s="2"/>
      <c r="J9" s="2"/>
      <c r="K9" s="2"/>
    </row>
    <row r="10" spans="1:12" x14ac:dyDescent="0.25">
      <c r="A10" s="2"/>
      <c r="B10" s="2"/>
      <c r="C10" s="2"/>
      <c r="I10" s="7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7"/>
      <c r="J11" s="2"/>
      <c r="K11" s="2"/>
    </row>
    <row r="12" spans="1:12" x14ac:dyDescent="0.25">
      <c r="A12" s="2" t="s">
        <v>11</v>
      </c>
      <c r="B12" s="2">
        <f>B11*B6/60</f>
        <v>18</v>
      </c>
      <c r="C12" s="2"/>
    </row>
    <row r="13" spans="1:12" x14ac:dyDescent="0.25">
      <c r="A13" s="2"/>
      <c r="B13" s="5">
        <f>B12%</f>
        <v>0.18</v>
      </c>
      <c r="C13" s="5"/>
    </row>
    <row r="14" spans="1:12" x14ac:dyDescent="0.25">
      <c r="A14" s="2"/>
      <c r="B14" s="2"/>
      <c r="C14" s="2"/>
      <c r="I14" t="s">
        <v>27</v>
      </c>
    </row>
    <row r="15" spans="1:12" x14ac:dyDescent="0.25">
      <c r="A15" s="2" t="s">
        <v>12</v>
      </c>
      <c r="B15" s="4">
        <f>ROUND((B8*B13),0)</f>
        <v>173232</v>
      </c>
      <c r="C15" s="4"/>
      <c r="I15">
        <v>283</v>
      </c>
      <c r="J15">
        <f>J8/I15</f>
        <v>1.4169611307420495</v>
      </c>
    </row>
    <row r="16" spans="1:12" x14ac:dyDescent="0.25">
      <c r="A16" s="2" t="s">
        <v>2</v>
      </c>
      <c r="B16" s="4">
        <v>401</v>
      </c>
      <c r="C16" s="4"/>
      <c r="I16">
        <f>I15*1.2</f>
        <v>339.59999999999997</v>
      </c>
    </row>
    <row r="17" spans="1:12" x14ac:dyDescent="0.25">
      <c r="A17" s="2" t="s">
        <v>25</v>
      </c>
      <c r="B17" s="2">
        <v>9800</v>
      </c>
      <c r="C17" s="2"/>
    </row>
    <row r="18" spans="1:12" x14ac:dyDescent="0.25">
      <c r="A18" s="2" t="s">
        <v>13</v>
      </c>
      <c r="B18" s="4">
        <f>B17*B16</f>
        <v>3929800</v>
      </c>
      <c r="C18" s="4"/>
    </row>
    <row r="19" spans="1:12" x14ac:dyDescent="0.25">
      <c r="A19" s="2" t="s">
        <v>14</v>
      </c>
      <c r="B19" s="2"/>
      <c r="C19" s="2"/>
    </row>
    <row r="20" spans="1:12" x14ac:dyDescent="0.25">
      <c r="A20" s="3" t="s">
        <v>15</v>
      </c>
      <c r="B20" s="6">
        <f>B18-B15</f>
        <v>3756568</v>
      </c>
      <c r="C20" s="6"/>
      <c r="D20" s="1"/>
      <c r="E20" s="1"/>
    </row>
    <row r="21" spans="1:12" x14ac:dyDescent="0.25">
      <c r="A21" s="3" t="s">
        <v>16</v>
      </c>
      <c r="B21" s="6">
        <f>ROUND((B20*90%),0)</f>
        <v>3380911</v>
      </c>
      <c r="C21" s="6"/>
    </row>
    <row r="22" spans="1:12" x14ac:dyDescent="0.25">
      <c r="A22" s="3" t="s">
        <v>17</v>
      </c>
      <c r="B22" s="6">
        <f>ROUND((B20*80%),0)</f>
        <v>3005254</v>
      </c>
      <c r="C22" s="6"/>
    </row>
    <row r="23" spans="1:12" x14ac:dyDescent="0.25">
      <c r="A23" s="3" t="s">
        <v>18</v>
      </c>
      <c r="B23" s="6">
        <f>MROUND((B20*0.03/12),500)</f>
        <v>9500</v>
      </c>
      <c r="C23" s="6"/>
    </row>
    <row r="24" spans="1:12" ht="18.75" x14ac:dyDescent="0.3">
      <c r="H24" s="9"/>
      <c r="I24" s="9"/>
      <c r="J24" s="9"/>
      <c r="K24" s="9"/>
      <c r="L24" s="9"/>
    </row>
    <row r="25" spans="1:12" ht="18.75" x14ac:dyDescent="0.3">
      <c r="B25" s="1">
        <f>B20/401</f>
        <v>9368</v>
      </c>
      <c r="D25" s="1"/>
      <c r="H25" s="9"/>
      <c r="I25" s="9"/>
      <c r="J25" s="9"/>
      <c r="K25" s="9"/>
      <c r="L25" s="9"/>
    </row>
    <row r="26" spans="1:12" ht="16.5" x14ac:dyDescent="0.3">
      <c r="B26" s="1"/>
      <c r="F26" s="8"/>
      <c r="G26" s="8"/>
      <c r="H26" s="8"/>
      <c r="I26" s="8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>
        <v>580</v>
      </c>
      <c r="E33" s="10"/>
      <c r="F33" s="2">
        <v>5000000</v>
      </c>
      <c r="G33" s="2" t="e">
        <f t="shared" ref="G33:G37" si="0">F33/E33</f>
        <v>#DIV/0!</v>
      </c>
      <c r="H33" s="2">
        <f t="shared" ref="H33:H37" si="1">F33/D33</f>
        <v>8620.689655172413</v>
      </c>
      <c r="I33" s="2" t="e">
        <f t="shared" ref="I33:I37" si="2">D33/E33</f>
        <v>#DIV/0!</v>
      </c>
    </row>
    <row r="34" spans="4:13" x14ac:dyDescent="0.25">
      <c r="D34" s="2">
        <f>E34*1.2</f>
        <v>396</v>
      </c>
      <c r="E34" s="10">
        <v>330</v>
      </c>
      <c r="F34" s="2">
        <v>3500000</v>
      </c>
      <c r="G34" s="2">
        <f t="shared" si="0"/>
        <v>10606.060606060606</v>
      </c>
      <c r="H34" s="2">
        <f t="shared" si="1"/>
        <v>8838.3838383838392</v>
      </c>
      <c r="I34" s="2">
        <f t="shared" si="2"/>
        <v>1.2</v>
      </c>
    </row>
    <row r="35" spans="4:13" x14ac:dyDescent="0.25">
      <c r="D35" s="2">
        <v>380</v>
      </c>
      <c r="E35" s="2"/>
      <c r="F35" s="4">
        <v>3500000</v>
      </c>
      <c r="G35" s="2" t="e">
        <f t="shared" si="0"/>
        <v>#DIV/0!</v>
      </c>
      <c r="H35" s="2">
        <f t="shared" si="1"/>
        <v>9210.5263157894733</v>
      </c>
      <c r="I35" s="2" t="e">
        <f t="shared" si="2"/>
        <v>#DIV/0!</v>
      </c>
    </row>
    <row r="36" spans="4:13" x14ac:dyDescent="0.25">
      <c r="D36" s="2">
        <v>521</v>
      </c>
      <c r="E36" s="2"/>
      <c r="F36" s="4">
        <v>4500000</v>
      </c>
      <c r="G36" s="2" t="e">
        <f t="shared" si="0"/>
        <v>#DIV/0!</v>
      </c>
      <c r="H36" s="2">
        <f t="shared" si="1"/>
        <v>8637.2360844529758</v>
      </c>
      <c r="I36" s="2" t="e">
        <f t="shared" si="2"/>
        <v>#DIV/0!</v>
      </c>
    </row>
    <row r="37" spans="4:13" x14ac:dyDescent="0.25">
      <c r="D37" s="2"/>
      <c r="E37" s="2"/>
      <c r="F37" s="2">
        <v>4000000</v>
      </c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210000</v>
      </c>
      <c r="I39" s="2">
        <v>30000</v>
      </c>
      <c r="J39" s="2">
        <f>I39+H39+F39</f>
        <v>240000</v>
      </c>
      <c r="K39" s="2" t="e">
        <f>J39/E39</f>
        <v>#DIV/0!</v>
      </c>
      <c r="L39" s="4"/>
      <c r="M39" s="2"/>
    </row>
    <row r="40" spans="4:13" x14ac:dyDescent="0.25">
      <c r="D40" s="2"/>
      <c r="E40" s="2">
        <f>41.82*10.764</f>
        <v>450.15047999999996</v>
      </c>
      <c r="F40" s="2">
        <v>10500000</v>
      </c>
      <c r="G40" s="2">
        <f>F40/E40</f>
        <v>23325.533275006172</v>
      </c>
      <c r="H40" s="2">
        <v>630000</v>
      </c>
      <c r="I40" s="2">
        <v>30000</v>
      </c>
      <c r="J40" s="2">
        <f>I40+H40+F40</f>
        <v>11160000</v>
      </c>
      <c r="K40" s="2">
        <f>J40/E40</f>
        <v>24791.709652292277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v>270</v>
      </c>
      <c r="F41" s="2">
        <v>4900000</v>
      </c>
      <c r="G41" s="2">
        <f>F41/E41</f>
        <v>18148.14814814815</v>
      </c>
      <c r="H41" s="2">
        <v>294000</v>
      </c>
      <c r="I41" s="2">
        <v>30000</v>
      </c>
      <c r="J41" s="2">
        <f>I41+H41+F41</f>
        <v>5224000</v>
      </c>
      <c r="K41" s="2">
        <f>J41/E41</f>
        <v>19348.14814814815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2024-01-12T06:07:53Z</dcterms:modified>
</cp:coreProperties>
</file>