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SVC\Louiswadi\Unit No. 10 - Mr. Kalpesh Anil Loonawat\"/>
    </mc:Choice>
  </mc:AlternateContent>
  <xr:revisionPtr revIDLastSave="0" documentId="8_{87400227-D108-4AD3-9F4C-1877FF8D141A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E5" i="1" l="1"/>
  <c r="C7" i="1"/>
  <c r="D9" i="1" s="1"/>
  <c r="C10" i="1" s="1"/>
  <c r="E10" i="1" s="1"/>
</calcChain>
</file>

<file path=xl/sharedStrings.xml><?xml version="1.0" encoding="utf-8"?>
<sst xmlns="http://schemas.openxmlformats.org/spreadsheetml/2006/main" count="36" uniqueCount="32">
  <si>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</si>
  <si>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</si>
  <si>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</si>
  <si>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</si>
  <si>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</si>
  <si>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</si>
  <si>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0% for Higher floor (2nd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</si>
  <si>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</si>
  <si>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</si>
  <si>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</si>
  <si>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</si>
  <si>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</si>
  <si>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</si>
  <si>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</si>
  <si>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</si>
  <si>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</si>
  <si>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</si>
  <si>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</si>
  <si>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</si>
  <si>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</si>
  <si>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</si>
  <si>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</si>
  <si>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</si>
  <si>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</si>
  <si>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</si>
  <si>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Unit No. 10 &amp; 11</t>
  </si>
  <si>
    <t>31 and above</t>
  </si>
  <si>
    <t>Year of Construction</t>
  </si>
  <si>
    <t>Site infor</t>
  </si>
  <si>
    <t>Ground Floor</t>
  </si>
  <si>
    <t>Age of the Building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</si>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</sst>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43" fontId="3" fillId="0" borderId="3" xfId="1" applyFont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43" fontId="2" fillId="0" borderId="3" xfId="1" applyFont="1" applyBorder="1"/>
    <xf numFmtId="0" fontId="2" fillId="0" borderId="3" xfId="0" applyFont="1" applyBorder="1"/>
    <xf numFmtId="0" fontId="3" fillId="0" borderId="11" xfId="0" applyFont="1" applyBorder="1"/>
    <xf numFmtId="0" fontId="3" fillId="0" borderId="12" xfId="0" applyFont="1" applyBorder="1"/>
    <xf numFmtId="9" fontId="2" fillId="0" borderId="3" xfId="1" applyNumberFormat="1" applyFont="1" applyBorder="1"/>
    <xf numFmtId="9" fontId="2" fillId="0" borderId="3" xfId="0" applyNumberFormat="1" applyFont="1" applyBorder="1"/>
    <xf numFmtId="0" fontId="0" fillId="0" borderId="3" xfId="0" applyBorder="1" applyAlignment="1">
      <alignment wrapText="1"/>
    </xf>
    <xf numFmtId="0" fontId="2" fillId="0" borderId="0" xfId="0" applyFont="1"/>
    <xf numFmtId="0" fontId="0" fillId="0" borderId="11" xfId="0" quotePrefix="1" applyBorder="1"/>
    <xf numFmtId="9" fontId="0" fillId="0" borderId="12" xfId="0" applyNumberFormat="1" applyBorder="1"/>
    <xf numFmtId="43" fontId="2" fillId="2" borderId="3" xfId="1" applyFont="1" applyFill="1" applyBorder="1"/>
    <xf numFmtId="0" fontId="2" fillId="2" borderId="3" xfId="0" applyFont="1" applyFill="1" applyBorder="1"/>
    <xf numFmtId="164" fontId="2" fillId="2" borderId="3" xfId="0" applyNumberFormat="1" applyFont="1" applyFill="1" applyBorder="1"/>
    <xf numFmtId="17" fontId="0" fillId="0" borderId="11" xfId="0" quotePrefix="1" applyNumberFormat="1" applyBorder="1"/>
    <xf numFmtId="43" fontId="1" fillId="0" borderId="0" xfId="1" applyFont="1" applyBorder="1"/>
    <xf numFmtId="0" fontId="3" fillId="0" borderId="3" xfId="0" applyFont="1" applyBorder="1"/>
    <xf numFmtId="0" fontId="3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3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14" fontId="0" fillId="0" borderId="0" xfId="0" applyNumberFormat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20" xfId="0" applyBorder="1"/>
    <xf numFmtId="0" fontId="4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4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16</xdr:row>
      <xdr:rowOff>180974</xdr:rowOff>
    </xdr:from>
    <xdr:to>
      <xdr:col>2</xdr:col>
      <xdr:colOff>53543</xdr:colOff>
      <xdr:row>28</xdr:row>
      <xdr:rowOff>4819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140D2E-582E-4B82-8047-E731F9BFF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3686174"/>
          <a:ext cx="2891993" cy="2224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D18" sqref="D18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8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30800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C3*0%</f>
        <v>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C3+C4</f>
        <v>30800</v>
      </c>
      <c r="D5" s="23" t="s">
        <v>10</v>
      </c>
      <c r="E5" s="24">
        <f>ROUND(C5/10.764,0)</f>
        <v>2861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27">
        <v>2610</v>
      </c>
      <c r="D6" s="28"/>
      <c r="E6" s="28"/>
      <c r="F6" s="28"/>
      <c r="G6" s="15">
        <v>3</v>
      </c>
      <c r="H6" s="16">
        <v>5</v>
      </c>
      <c r="I6" s="17">
        <v>95</v>
      </c>
      <c r="K6" s="29" t="s">
        <v>13</v>
      </c>
      <c r="L6" s="30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27">
        <f>C5-C6</f>
        <v>28190</v>
      </c>
      <c r="D7" s="28"/>
      <c r="E7" s="28"/>
      <c r="F7" s="28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31">
        <v>0.2</v>
      </c>
      <c r="D8" s="32">
        <f>1-C8</f>
        <v>0.8</v>
      </c>
      <c r="E8" s="28"/>
      <c r="F8" s="28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3" t="s">
        <v>19</v>
      </c>
      <c r="C9" s="34"/>
      <c r="D9" s="27">
        <f>ROUND(C7*D8,0)</f>
        <v>22552</v>
      </c>
      <c r="E9" s="28"/>
      <c r="F9" s="28"/>
      <c r="G9" s="15">
        <v>6</v>
      </c>
      <c r="H9" s="16">
        <v>6</v>
      </c>
      <c r="I9" s="17">
        <v>94</v>
      </c>
      <c r="K9" s="35" t="s">
        <v>20</v>
      </c>
      <c r="L9" s="36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37">
        <f>C6+D9</f>
        <v>25162</v>
      </c>
      <c r="D10" s="38" t="s">
        <v>10</v>
      </c>
      <c r="E10" s="39">
        <f>ROUND(C10/10.764,0)</f>
        <v>2338</v>
      </c>
      <c r="F10" s="38" t="s">
        <v>11</v>
      </c>
      <c r="G10" s="15">
        <v>7</v>
      </c>
      <c r="H10" s="16">
        <v>7</v>
      </c>
      <c r="I10" s="17">
        <v>93</v>
      </c>
      <c r="K10" s="40" t="s">
        <v>22</v>
      </c>
      <c r="L10" s="36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41"/>
      <c r="G11" s="15">
        <v>8</v>
      </c>
      <c r="H11" s="16">
        <v>8</v>
      </c>
      <c r="I11" s="17">
        <v>92</v>
      </c>
      <c r="K11" s="17" t="s">
        <v>23</v>
      </c>
      <c r="L11" s="36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42" t="s">
        <v>24</v>
      </c>
      <c r="C12" s="43">
        <v>2023</v>
      </c>
      <c r="E12" s="44" t="s">
        <v>25</v>
      </c>
      <c r="G12" s="15">
        <v>9</v>
      </c>
      <c r="H12" s="16">
        <v>9</v>
      </c>
      <c r="I12" s="17">
        <v>91</v>
      </c>
      <c r="K12" s="45" t="s">
        <v>26</v>
      </c>
      <c r="L12" s="46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42" t="s">
        <v>27</v>
      </c>
      <c r="C13" s="47">
        <v>2020</v>
      </c>
      <c r="D13" s="44" t="s">
        <v>28</v>
      </c>
      <c r="E13" t="s">
        <v>29</v>
      </c>
      <c r="G13" s="15">
        <v>10</v>
      </c>
      <c r="H13" s="16">
        <v>10</v>
      </c>
      <c r="I13" s="17">
        <v>90</v>
      </c>
      <c r="K13" s="48"/>
      <c r="L13" s="49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42" t="s">
        <v>30</v>
      </c>
      <c r="C14" s="43">
        <f>(C12-C13)</f>
        <v>3</v>
      </c>
      <c r="G14" s="15">
        <v>11</v>
      </c>
      <c r="H14" s="16">
        <v>11</v>
      </c>
      <c r="I14" s="17">
        <v>89</v>
      </c>
      <c r="K14" s="50"/>
      <c r="L14" s="51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52" t="s">
        <v>31</v>
      </c>
      <c r="C15" s="42">
        <f>60-C14</f>
        <v>57</v>
      </c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44"/>
      <c r="G16" s="15">
        <v>13</v>
      </c>
      <c r="H16" s="16">
        <v>13</v>
      </c>
      <c r="I16" s="17">
        <v>87</v>
      </c>
      <c r="J16" s="44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44"/>
      <c r="L17" s="44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44"/>
      <c r="L18" s="44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53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54"/>
      <c r="D33" s="55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3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56"/>
      <c r="C36" s="41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42"/>
      <c r="C37" s="43"/>
      <c r="E37" s="44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42"/>
      <c r="C38" s="43"/>
      <c r="D38" s="44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42"/>
      <c r="C39" s="43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52"/>
      <c r="C40" s="42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52"/>
      <c r="C41" s="42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45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57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57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57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57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57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57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57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57"/>
    </row>
    <row r="73" spans="7:15" ht="15.75" thickBot="1" x14ac:dyDescent="0.3">
      <c r="G73" s="15">
        <v>70</v>
      </c>
      <c r="H73" s="16">
        <v>70</v>
      </c>
      <c r="I73" s="45">
        <v>30</v>
      </c>
      <c r="N73" s="15">
        <v>69</v>
      </c>
      <c r="O73" s="57"/>
    </row>
    <row r="74" spans="7:15" ht="15.75" thickBot="1" x14ac:dyDescent="0.3">
      <c r="I74" s="59"/>
      <c r="N74" s="15">
        <v>70</v>
      </c>
      <c r="O74" s="57"/>
    </row>
    <row r="75" spans="7:15" ht="15.75" thickBot="1" x14ac:dyDescent="0.3">
      <c r="N75" s="15"/>
      <c r="O75" s="57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2024-01-16T08:32:01Z</dcterms:created>
  <dcterms:modified xsi:type="dcterms:W3CDTF">2024-01-16T08:33:01Z</dcterms:modified>
</cp:coreProperties>
</file>