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A713562-D4DA-44D8-B106-9E34C5A9E56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" i="1" l="1"/>
  <c r="K13" i="1"/>
  <c r="I14" i="1"/>
  <c r="I13" i="1"/>
  <c r="H16" i="1"/>
  <c r="H14" i="1"/>
  <c r="B18" i="1"/>
  <c r="E5" i="1"/>
  <c r="G5" i="1"/>
  <c r="F7" i="1"/>
  <c r="F6" i="1"/>
  <c r="F5" i="1"/>
  <c r="J26" i="1"/>
  <c r="J31" i="1" l="1"/>
  <c r="J25" i="1" l="1"/>
  <c r="J30" i="1" l="1"/>
  <c r="J4" i="1"/>
  <c r="J29" i="1"/>
  <c r="J28" i="1" l="1"/>
  <c r="J27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<sst xmlns="http://schemas.openxmlformats.org/spreadsheetml/2006/main" count="29" uniqueCount="27">
  <si>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</si>
  <si>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</si>
  <si>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</si>
  <si>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</si>
  <si>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</si>
  <si>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</si>
  <si>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</si>
  <si>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</si>
  <si>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</si>
  <si>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</si>
  <si>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</si>
  <si>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</si>
  <si>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</si>
  <si>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</si>
  <si>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</si>
  <si>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</si>
  <si>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</si>
  <si>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</si>
  <si>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</si>
  <si>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</si>
  <si>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</si>
  <si>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</si>
  <si>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</si>
  <si>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</si>
  <si>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</si>
  <si>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</si>
  <si>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>Flat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</si>
</sst>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1872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EC4BFA-44D1-4A56-8040-E1E411BE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13072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335378</xdr:colOff>
      <xdr:row>41</xdr:row>
      <xdr:rowOff>67774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802F05-A167-44ED-A860-52A8BB1C5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56178" cy="7878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229993</xdr:colOff>
      <xdr:row>33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7D5B7-D905-4553-A4DF-EDC026828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83593" cy="63731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183212</xdr:colOff>
      <xdr:row>48</xdr:row>
      <xdr:rowOff>20329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BF4510-B056-4C3F-BFF0-2514A3987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32812" cy="9164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239775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C4D931-7B51-474B-BBEA-A35302392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22175" cy="9030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106151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1BC99-A002-40B3-B262-13216DE98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59751" cy="8116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26</v>
      </c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19500</v>
      </c>
      <c r="C3" s="33"/>
      <c r="D3" s="30"/>
      <c r="E3" s="10"/>
      <c r="F3" s="5">
        <v>2021</v>
      </c>
      <c r="G3" s="7">
        <v>2024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2600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16900</v>
      </c>
      <c r="C5" s="33"/>
      <c r="D5" s="30"/>
      <c r="E5" s="16">
        <f>F5*1.1</f>
        <v>694.08424799999989</v>
      </c>
      <c r="F5" s="51">
        <f>58.62*10.764</f>
        <v>630.98567999999989</v>
      </c>
      <c r="G5" s="19">
        <f>64.48*10.764</f>
        <v>694.06272000000001</v>
      </c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2600</v>
      </c>
      <c r="C6" s="33"/>
      <c r="D6" s="30"/>
      <c r="E6" s="52"/>
      <c r="F6" s="52">
        <f>6.04*10.764</f>
        <v>65.014560000000003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>
        <f>SUM(F5:F6)</f>
        <v>696.00023999999985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>
        <v>696</v>
      </c>
      <c r="I12" s="13">
        <v>696</v>
      </c>
      <c r="J12" s="15"/>
      <c r="K12" s="12">
        <v>696</v>
      </c>
      <c r="L12" s="21"/>
      <c r="M12" s="11"/>
      <c r="N12" s="8"/>
    </row>
    <row r="13" spans="1:15" ht="16.5" x14ac:dyDescent="0.3">
      <c r="A13" s="27" t="s">
        <v>9</v>
      </c>
      <c r="B13" s="33">
        <f>B6-B12</f>
        <v>2600</v>
      </c>
      <c r="C13" s="33"/>
      <c r="D13" s="44"/>
      <c r="E13" s="1"/>
      <c r="F13" s="10" t="s">
        <v>25</v>
      </c>
      <c r="G13" s="21"/>
      <c r="H13" s="21">
        <v>15000</v>
      </c>
      <c r="I13" s="15">
        <f>I12*1.1</f>
        <v>765.6</v>
      </c>
      <c r="J13" s="15"/>
      <c r="K13" s="12">
        <f>K12*1.35</f>
        <v>939.6</v>
      </c>
      <c r="L13" s="12"/>
      <c r="M13" s="11"/>
      <c r="N13" s="8"/>
    </row>
    <row r="14" spans="1:15" ht="16.5" x14ac:dyDescent="0.3">
      <c r="A14" s="27" t="s">
        <v>2</v>
      </c>
      <c r="B14" s="33">
        <f>B5</f>
        <v>16900</v>
      </c>
      <c r="C14" s="33"/>
      <c r="D14" s="30"/>
      <c r="E14" s="10"/>
      <c r="F14" s="12"/>
      <c r="H14" s="21">
        <f>H13*H12</f>
        <v>10440000</v>
      </c>
      <c r="I14" s="15">
        <f>I13*1.3</f>
        <v>995.28000000000009</v>
      </c>
      <c r="J14" s="15"/>
      <c r="K14" s="12">
        <v>15000</v>
      </c>
      <c r="L14" s="12"/>
      <c r="M14" s="11"/>
      <c r="N14" s="8"/>
    </row>
    <row r="15" spans="1:15" ht="16.5" x14ac:dyDescent="0.3">
      <c r="A15" s="27" t="s">
        <v>10</v>
      </c>
      <c r="B15" s="33">
        <f>B14+B13</f>
        <v>19500</v>
      </c>
      <c r="C15" s="33"/>
      <c r="D15" s="30"/>
      <c r="E15" s="10"/>
      <c r="F15" s="21"/>
      <c r="G15" s="23"/>
      <c r="H15" s="21">
        <v>300000</v>
      </c>
      <c r="I15" s="12"/>
      <c r="J15" s="12"/>
      <c r="K15" s="12">
        <f>K14*K13</f>
        <v>14094000</v>
      </c>
      <c r="L15" s="12"/>
      <c r="M15" s="11"/>
      <c r="N15" s="8"/>
    </row>
    <row r="16" spans="1:15" ht="16.5" x14ac:dyDescent="0.3">
      <c r="A16" s="46" t="s">
        <v>23</v>
      </c>
      <c r="B16" s="45">
        <v>696</v>
      </c>
      <c r="C16" s="45"/>
      <c r="D16" s="46"/>
      <c r="E16" s="10"/>
      <c r="F16" s="21"/>
      <c r="G16" s="24"/>
      <c r="H16" s="20">
        <f>H15+H14</f>
        <v>10740000</v>
      </c>
      <c r="I16" s="10"/>
      <c r="N16" s="55"/>
    </row>
    <row r="17" spans="1:15" ht="16.5" x14ac:dyDescent="0.3">
      <c r="A17" s="46" t="s">
        <v>11</v>
      </c>
      <c r="B17" s="47">
        <f>B16*B15</f>
        <v>13572000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694*B4</f>
        <v>1804400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B17*0.025/12</f>
        <v>28275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631</v>
      </c>
      <c r="D25" s="51"/>
      <c r="E25" s="51"/>
      <c r="F25" s="51">
        <v>13000000</v>
      </c>
      <c r="G25" s="16">
        <f t="shared" ref="G25:G31" si="0">F25/C25</f>
        <v>20602.218700475434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815</v>
      </c>
      <c r="D26" s="51"/>
      <c r="E26" s="51"/>
      <c r="F26" s="51">
        <v>16800000</v>
      </c>
      <c r="G26" s="16">
        <f t="shared" si="0"/>
        <v>20613.496932515336</v>
      </c>
      <c r="H26" s="16" t="e">
        <f>F26/D26</f>
        <v>#DIV/0!</v>
      </c>
      <c r="I26" s="16" t="e">
        <f t="shared" si="1"/>
        <v>#DIV/0!</v>
      </c>
      <c r="J26" s="51">
        <f>B26/C26</f>
        <v>0</v>
      </c>
      <c r="K26" s="26"/>
    </row>
    <row r="27" spans="1:15" x14ac:dyDescent="0.25">
      <c r="B27" s="50"/>
      <c r="C27" s="50">
        <v>886</v>
      </c>
      <c r="D27" s="51"/>
      <c r="E27" s="51"/>
      <c r="F27" s="16">
        <v>16000000</v>
      </c>
      <c r="G27" s="16">
        <f t="shared" si="0"/>
        <v>18058.690744920994</v>
      </c>
      <c r="H27" s="16" t="e">
        <f t="shared" ref="H27:H31" si="2">F27/D27</f>
        <v>#DIV/0!</v>
      </c>
      <c r="I27" s="16" t="e">
        <f t="shared" si="1"/>
        <v>#DIV/0!</v>
      </c>
      <c r="J27" s="51">
        <f t="shared" ref="J27:J31" si="3">D27/C27</f>
        <v>0</v>
      </c>
    </row>
    <row r="28" spans="1:15" x14ac:dyDescent="0.25">
      <c r="B28" s="50"/>
      <c r="C28" s="50">
        <v>631</v>
      </c>
      <c r="D28" s="51"/>
      <c r="E28" s="51"/>
      <c r="F28" s="16">
        <v>12600000</v>
      </c>
      <c r="G28" s="16">
        <f t="shared" si="0"/>
        <v>19968.304278922347</v>
      </c>
      <c r="H28" s="16" t="e">
        <f t="shared" si="2"/>
        <v>#DIV/0!</v>
      </c>
      <c r="I28" s="16" t="e">
        <f t="shared" si="1"/>
        <v>#DIV/0!</v>
      </c>
      <c r="J28" s="51">
        <f t="shared" si="3"/>
        <v>0</v>
      </c>
    </row>
    <row r="29" spans="1:15" x14ac:dyDescent="0.25">
      <c r="B29" s="50"/>
      <c r="C29" s="50"/>
      <c r="D29" s="51"/>
      <c r="E29" s="51"/>
      <c r="F29" s="16"/>
      <c r="G29" s="16" t="e">
        <f t="shared" si="0"/>
        <v>#DIV/0!</v>
      </c>
      <c r="H29" s="16" t="e">
        <f t="shared" si="2"/>
        <v>#DIV/0!</v>
      </c>
      <c r="I29" s="16" t="e">
        <f t="shared" si="1"/>
        <v>#DIV/0!</v>
      </c>
      <c r="J29" s="51" t="e">
        <f t="shared" si="3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2"/>
        <v>#DIV/0!</v>
      </c>
      <c r="I30" s="16" t="e">
        <f t="shared" si="1"/>
        <v>#DIV/0!</v>
      </c>
      <c r="J30" s="51" t="e">
        <f t="shared" si="3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13" t="s">
        <v>22</v>
      </c>
    </row>
    <row r="33" spans="1:9" x14ac:dyDescent="0.25">
      <c r="B33" s="50">
        <v>949</v>
      </c>
      <c r="C33" s="50">
        <v>11750000</v>
      </c>
      <c r="D33" s="51">
        <f>C33/B33</f>
        <v>12381.454162276081</v>
      </c>
      <c r="E33" s="51">
        <v>421300</v>
      </c>
      <c r="F33" s="51">
        <v>30000</v>
      </c>
      <c r="G33" s="16">
        <f>F33+E33+C33</f>
        <v>12201300</v>
      </c>
      <c r="H33" s="51">
        <f>G33/B33</f>
        <v>12857.007376185458</v>
      </c>
      <c r="I33" s="16" t="e">
        <f>G33/A33</f>
        <v>#DIV/0!</v>
      </c>
    </row>
    <row r="34" spans="1:9" x14ac:dyDescent="0.25">
      <c r="B34" s="50">
        <v>1270</v>
      </c>
      <c r="C34" s="50">
        <v>16800000</v>
      </c>
      <c r="D34" s="51">
        <f>C34/B34</f>
        <v>13228.346456692914</v>
      </c>
      <c r="E34" s="51">
        <v>1176000</v>
      </c>
      <c r="F34" s="51">
        <v>30000</v>
      </c>
      <c r="G34" s="16">
        <f>F34+E34+C34</f>
        <v>18006000</v>
      </c>
      <c r="H34" s="51">
        <f>G34/B34</f>
        <v>14177.952755905511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315000</v>
      </c>
      <c r="F35" s="51">
        <v>30000</v>
      </c>
      <c r="G35" s="16">
        <f>F35+E35+C35</f>
        <v>345000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2024-01-12T05:51:37Z</dcterms:modified>
</cp:coreProperties>
</file>