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Mitesh A. Barot\"/>
    </mc:Choice>
  </mc:AlternateContent>
  <xr:revisionPtr revIDLastSave="0" documentId="13_ncr:1_{0082D429-B578-48FD-8E18-32B095132D7F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</sheets>
  <calcPr calcId="191029"/>
</workbook>
</file>

<file path=xl/calcChain.xml><?xml version="1.0" encoding="utf-8"?>
<calcChain xmlns="http://schemas.openxmlformats.org/spreadsheetml/2006/main">
  <c r="P12" i="4" l="1"/>
  <c r="Q21" i="4" l="1"/>
  <c r="P21" i="4"/>
  <c r="H22" i="4" l="1"/>
  <c r="H30" i="4"/>
  <c r="I20" i="4"/>
  <c r="P11" i="4" l="1"/>
  <c r="P10" i="4"/>
  <c r="Q9" i="4"/>
  <c r="P8" i="4"/>
  <c r="P7" i="4"/>
  <c r="P6" i="4"/>
  <c r="P5" i="4"/>
  <c r="P4" i="4"/>
  <c r="P3" i="4"/>
  <c r="Q2" i="4"/>
  <c r="C14" i="4"/>
  <c r="C15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<sst xmlns="http://schemas.openxmlformats.org/spreadsheetml/2006/main" count="160" uniqueCount="28">
  <si>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</si>
  <si>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</si>
  <si>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</si>
  <si>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</si>
  <si>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</si>
  <si>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</si>
  <si>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</si>
  <si>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</si>
  <si>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</si>
  <si>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</si>
  <si>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</si>
  <si>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</si>
  <si>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</si>
  <si>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Shop No. 4, Ground Floor, Vishal Tower, Vishal Tower Co-Op. Hsg. Soc. Ltd., Kolbad Road, Village - Panchapakhadi</t>
  </si>
  <si>
    <t>bua</t>
  </si>
  <si>
    <t>rate</t>
  </si>
  <si>
    <t>fmv</t>
  </si>
  <si>
    <t>agreement - 05.05.2011</t>
  </si>
  <si>
    <t>av</t>
  </si>
  <si>
    <t>sd</t>
  </si>
  <si>
    <t>rd</t>
  </si>
  <si>
    <t>bv</t>
  </si>
  <si>
    <t>mca</t>
  </si>
  <si>
    <t>ht</t>
  </si>
  <si>
    <t>11.01 ft</t>
  </si>
  <si>
    <t>ls - 75t o 80 lakhs</t>
  </si>
  <si>
    <t>kolbad</t>
  </si>
  <si>
    <t>OC - 1992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</si>
</sst>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26</xdr:col>
      <xdr:colOff>125969</xdr:colOff>
      <xdr:row>35</xdr:row>
      <xdr:rowOff>143762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FEFA27-BBD1-4E1C-A203-B108F9AF5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5365969" cy="635406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24</xdr:col>
      <xdr:colOff>554569</xdr:colOff>
      <xdr:row>36</xdr:row>
      <xdr:rowOff>96194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C4BDB3-12A7-46AB-89DE-953CBD0F10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5184969" cy="676369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24</xdr:col>
      <xdr:colOff>87694</xdr:colOff>
      <xdr:row>36</xdr:row>
      <xdr:rowOff>162878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8659B0A-F01C-4042-9818-D33076562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108494" cy="683037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21</xdr:col>
      <xdr:colOff>154208</xdr:colOff>
      <xdr:row>32</xdr:row>
      <xdr:rowOff>105614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86947C-8F3B-44D9-AA44-6A768D88C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2955808" cy="601111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373314</xdr:colOff>
      <xdr:row>36</xdr:row>
      <xdr:rowOff>86694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7280AF-42C8-4985-BEEB-E3FC8A4AE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174914" cy="694469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22</xdr:col>
      <xdr:colOff>573367</xdr:colOff>
      <xdr:row>38</xdr:row>
      <xdr:rowOff>29430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2E56AA-0527-4EEF-890F-9D9CDF41D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3374967" cy="612543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21</xdr:col>
      <xdr:colOff>506682</xdr:colOff>
      <xdr:row>32</xdr:row>
      <xdr:rowOff>38930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96F59D-C7CE-4922-A7E4-6DDB47BF00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3308282" cy="594443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22</xdr:col>
      <xdr:colOff>39892</xdr:colOff>
      <xdr:row>35</xdr:row>
      <xdr:rowOff>10384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BCED06-4AA9-45B6-9E7E-7563A1C75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841492" cy="615400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20</xdr:col>
      <xdr:colOff>478018</xdr:colOff>
      <xdr:row>39</xdr:row>
      <xdr:rowOff>77061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66492F-8FEF-4E74-AF0F-6E9DEE346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2670018" cy="617306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27</xdr:col>
      <xdr:colOff>116103</xdr:colOff>
      <xdr:row>33</xdr:row>
      <xdr:rowOff>19930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A71019-5F5A-42DC-A0D1-60DA3BBAF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2917703" cy="630643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25</xdr:col>
      <xdr:colOff>240200</xdr:colOff>
      <xdr:row>33</xdr:row>
      <xdr:rowOff>105640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F290BC-6260-4107-B702-24815154E6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870600" cy="620164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19</xdr:col>
      <xdr:colOff>496901</xdr:colOff>
      <xdr:row>48</xdr:row>
      <xdr:rowOff>1250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188291-BC58-417E-BFA9-177327FC3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1469701" cy="89547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429706</xdr:colOff>
      <xdr:row>48</xdr:row>
      <xdr:rowOff>10776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DC421C-63E8-444D-855F-9F7F1D350F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744906" cy="89642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E22" sqref="E2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183.33333333333334</v>
      </c>
      <c r="C2" s="4">
        <f>B2*1.2</f>
        <v>220</v>
      </c>
      <c r="D2" s="4">
        <f t="shared" ref="D2:D13" si="2">C2*1.2</f>
        <v>264</v>
      </c>
      <c r="E2" s="5">
        <f t="shared" ref="E2:E13" si="3">R2</f>
        <v>9000000</v>
      </c>
      <c r="F2" s="10">
        <f t="shared" ref="F2:F13" si="4">ROUND((E2/B2),0)</f>
        <v>49091</v>
      </c>
      <c r="G2" s="10">
        <f t="shared" ref="G2:G13" si="5">ROUND((E2/C2),0)</f>
        <v>40909</v>
      </c>
      <c r="H2" s="10">
        <f t="shared" ref="H2:H13" si="6">ROUND((E2/D2),0)</f>
        <v>34091</v>
      </c>
      <c r="I2" s="4" t="e">
        <f>#REF!</f>
        <v>#REF!</v>
      </c>
      <c r="J2" s="4">
        <f t="shared" ref="J2:J13" si="7">S2</f>
        <v>0</v>
      </c>
      <c r="O2">
        <v>0</v>
      </c>
      <c r="P2">
        <v>220</v>
      </c>
      <c r="Q2">
        <f t="shared" ref="Q2:Q12" si="8">P2/1.2</f>
        <v>183.33333333333334</v>
      </c>
      <c r="R2" s="2">
        <v>9000000</v>
      </c>
      <c r="S2" s="8"/>
      <c r="T2" s="8"/>
    </row>
    <row r="3" spans="1:20" x14ac:dyDescent="0.25">
      <c r="A3" s="4">
        <f t="shared" si="0"/>
        <v>0</v>
      </c>
      <c r="B3" s="4">
        <f t="shared" si="1"/>
        <v>385</v>
      </c>
      <c r="C3" s="4">
        <f t="shared" ref="C3:C15" si="9">B3*1.2</f>
        <v>462</v>
      </c>
      <c r="D3" s="4">
        <f t="shared" si="2"/>
        <v>554.4</v>
      </c>
      <c r="E3" s="16">
        <f t="shared" si="3"/>
        <v>31100000</v>
      </c>
      <c r="F3" s="10">
        <f t="shared" si="4"/>
        <v>80779</v>
      </c>
      <c r="G3" s="10">
        <f t="shared" si="5"/>
        <v>67316</v>
      </c>
      <c r="H3" s="10">
        <f t="shared" si="6"/>
        <v>56097</v>
      </c>
      <c r="I3" s="10" t="e">
        <f>#REF!</f>
        <v>#REF!</v>
      </c>
      <c r="J3" s="4">
        <f t="shared" si="7"/>
        <v>0</v>
      </c>
      <c r="O3">
        <v>0</v>
      </c>
      <c r="P3">
        <f t="shared" ref="P3:P12" si="10">O3/1.2</f>
        <v>0</v>
      </c>
      <c r="Q3">
        <v>385</v>
      </c>
      <c r="R3" s="2">
        <v>31100000</v>
      </c>
      <c r="S3" s="8"/>
      <c r="T3" s="8"/>
    </row>
    <row r="4" spans="1:20" x14ac:dyDescent="0.25">
      <c r="A4" s="4">
        <f t="shared" si="0"/>
        <v>0</v>
      </c>
      <c r="B4" s="4">
        <f t="shared" si="1"/>
        <v>340</v>
      </c>
      <c r="C4" s="4">
        <f t="shared" si="9"/>
        <v>408</v>
      </c>
      <c r="D4" s="4">
        <f t="shared" si="2"/>
        <v>489.59999999999997</v>
      </c>
      <c r="E4" s="16">
        <f t="shared" si="3"/>
        <v>28500000</v>
      </c>
      <c r="F4" s="10">
        <f t="shared" si="4"/>
        <v>83824</v>
      </c>
      <c r="G4" s="10">
        <f t="shared" si="5"/>
        <v>69853</v>
      </c>
      <c r="H4" s="10">
        <f t="shared" si="6"/>
        <v>58211</v>
      </c>
      <c r="I4" s="10" t="e">
        <f>#REF!</f>
        <v>#REF!</v>
      </c>
      <c r="J4" s="4">
        <f t="shared" si="7"/>
        <v>0</v>
      </c>
      <c r="O4">
        <v>0</v>
      </c>
      <c r="P4">
        <f t="shared" si="10"/>
        <v>0</v>
      </c>
      <c r="Q4">
        <v>340</v>
      </c>
      <c r="R4" s="2">
        <v>28500000</v>
      </c>
      <c r="S4" s="8"/>
      <c r="T4" s="8"/>
    </row>
    <row r="5" spans="1:20" x14ac:dyDescent="0.25">
      <c r="A5" s="4">
        <f t="shared" si="0"/>
        <v>0</v>
      </c>
      <c r="B5" s="4">
        <f t="shared" si="1"/>
        <v>340</v>
      </c>
      <c r="C5" s="4">
        <f t="shared" si="9"/>
        <v>408</v>
      </c>
      <c r="D5" s="4">
        <f t="shared" si="2"/>
        <v>489.59999999999997</v>
      </c>
      <c r="E5" s="16">
        <f t="shared" si="3"/>
        <v>28100000</v>
      </c>
      <c r="F5" s="10">
        <f t="shared" si="4"/>
        <v>82647</v>
      </c>
      <c r="G5" s="10">
        <f t="shared" si="5"/>
        <v>68873</v>
      </c>
      <c r="H5" s="10">
        <f t="shared" si="6"/>
        <v>57394</v>
      </c>
      <c r="I5" s="10" t="e">
        <f>#REF!</f>
        <v>#REF!</v>
      </c>
      <c r="J5" s="4">
        <f t="shared" si="7"/>
        <v>0</v>
      </c>
      <c r="O5">
        <v>0</v>
      </c>
      <c r="P5">
        <f t="shared" si="10"/>
        <v>0</v>
      </c>
      <c r="Q5">
        <v>340</v>
      </c>
      <c r="R5" s="2">
        <v>28100000</v>
      </c>
      <c r="S5" s="8"/>
      <c r="T5" s="8"/>
    </row>
    <row r="6" spans="1:20" x14ac:dyDescent="0.25">
      <c r="A6" s="4">
        <f t="shared" si="0"/>
        <v>0</v>
      </c>
      <c r="B6" s="4">
        <f t="shared" si="1"/>
        <v>300</v>
      </c>
      <c r="C6" s="4">
        <f t="shared" si="9"/>
        <v>360</v>
      </c>
      <c r="D6" s="4">
        <f t="shared" si="2"/>
        <v>432</v>
      </c>
      <c r="E6" s="16">
        <f t="shared" si="3"/>
        <v>21500000</v>
      </c>
      <c r="F6" s="10">
        <f t="shared" si="4"/>
        <v>71667</v>
      </c>
      <c r="G6" s="10">
        <f t="shared" si="5"/>
        <v>59722</v>
      </c>
      <c r="H6" s="10">
        <f t="shared" si="6"/>
        <v>49769</v>
      </c>
      <c r="I6" s="10" t="e">
        <f>#REF!</f>
        <v>#REF!</v>
      </c>
      <c r="J6" s="4">
        <f t="shared" si="7"/>
        <v>0</v>
      </c>
      <c r="O6">
        <v>0</v>
      </c>
      <c r="P6">
        <f t="shared" si="10"/>
        <v>0</v>
      </c>
      <c r="Q6">
        <v>300</v>
      </c>
      <c r="R6" s="2">
        <v>21500000</v>
      </c>
      <c r="S6" s="8"/>
      <c r="T6" s="8"/>
    </row>
    <row r="7" spans="1:20" x14ac:dyDescent="0.25">
      <c r="A7" s="4">
        <f t="shared" si="0"/>
        <v>0</v>
      </c>
      <c r="B7" s="4">
        <f t="shared" si="1"/>
        <v>285</v>
      </c>
      <c r="C7" s="4">
        <f t="shared" si="9"/>
        <v>342</v>
      </c>
      <c r="D7" s="4">
        <f t="shared" si="2"/>
        <v>410.4</v>
      </c>
      <c r="E7" s="16">
        <f t="shared" si="3"/>
        <v>22100000</v>
      </c>
      <c r="F7" s="10">
        <f t="shared" si="4"/>
        <v>77544</v>
      </c>
      <c r="G7" s="10">
        <f t="shared" si="5"/>
        <v>64620</v>
      </c>
      <c r="H7" s="10">
        <f t="shared" si="6"/>
        <v>53850</v>
      </c>
      <c r="I7" s="10" t="e">
        <f>#REF!</f>
        <v>#REF!</v>
      </c>
      <c r="J7" s="4">
        <f t="shared" si="7"/>
        <v>0</v>
      </c>
      <c r="O7">
        <v>0</v>
      </c>
      <c r="P7">
        <f t="shared" si="10"/>
        <v>0</v>
      </c>
      <c r="Q7">
        <v>285</v>
      </c>
      <c r="R7" s="2">
        <v>22100000</v>
      </c>
      <c r="S7" s="8"/>
      <c r="T7" s="8"/>
    </row>
    <row r="8" spans="1:20" x14ac:dyDescent="0.25">
      <c r="A8" s="4">
        <f t="shared" si="0"/>
        <v>0</v>
      </c>
      <c r="B8" s="4">
        <f t="shared" si="1"/>
        <v>250</v>
      </c>
      <c r="C8" s="4">
        <f t="shared" si="9"/>
        <v>300</v>
      </c>
      <c r="D8" s="4">
        <f t="shared" si="2"/>
        <v>360</v>
      </c>
      <c r="E8" s="16">
        <f t="shared" si="3"/>
        <v>12500000</v>
      </c>
      <c r="F8" s="10">
        <f t="shared" si="4"/>
        <v>50000</v>
      </c>
      <c r="G8" s="15">
        <f t="shared" si="5"/>
        <v>41667</v>
      </c>
      <c r="H8" s="10">
        <f t="shared" si="6"/>
        <v>34722</v>
      </c>
      <c r="I8" s="10" t="e">
        <f>#REF!</f>
        <v>#REF!</v>
      </c>
      <c r="J8" s="4" t="str">
        <f t="shared" si="7"/>
        <v>kolbad</v>
      </c>
      <c r="O8">
        <v>0</v>
      </c>
      <c r="P8">
        <f t="shared" si="10"/>
        <v>0</v>
      </c>
      <c r="Q8">
        <v>250</v>
      </c>
      <c r="R8" s="2">
        <v>12500000</v>
      </c>
      <c r="S8" s="8" t="s">
        <v>26</v>
      </c>
      <c r="T8" s="8"/>
    </row>
    <row r="9" spans="1:20" x14ac:dyDescent="0.25">
      <c r="A9" s="4">
        <f t="shared" si="0"/>
        <v>0</v>
      </c>
      <c r="B9" s="4">
        <f t="shared" si="1"/>
        <v>250</v>
      </c>
      <c r="C9" s="4">
        <f t="shared" si="9"/>
        <v>300</v>
      </c>
      <c r="D9" s="4">
        <f t="shared" si="2"/>
        <v>360</v>
      </c>
      <c r="E9" s="16">
        <f t="shared" si="3"/>
        <v>13000000</v>
      </c>
      <c r="F9" s="10">
        <f t="shared" si="4"/>
        <v>52000</v>
      </c>
      <c r="G9" s="15">
        <f t="shared" si="5"/>
        <v>43333</v>
      </c>
      <c r="H9" s="10">
        <f t="shared" si="6"/>
        <v>36111</v>
      </c>
      <c r="I9" s="10" t="e">
        <f>#REF!</f>
        <v>#REF!</v>
      </c>
      <c r="J9" s="4" t="str">
        <f t="shared" si="7"/>
        <v>kolbad</v>
      </c>
      <c r="O9">
        <v>0</v>
      </c>
      <c r="P9">
        <v>300</v>
      </c>
      <c r="Q9">
        <f t="shared" si="8"/>
        <v>250</v>
      </c>
      <c r="R9" s="2">
        <v>13000000</v>
      </c>
      <c r="S9" s="8" t="s">
        <v>26</v>
      </c>
      <c r="T9" s="8"/>
    </row>
    <row r="10" spans="1:20" x14ac:dyDescent="0.25">
      <c r="A10" s="4">
        <f t="shared" si="0"/>
        <v>0</v>
      </c>
      <c r="B10" s="4">
        <f t="shared" si="1"/>
        <v>165</v>
      </c>
      <c r="C10" s="4">
        <f t="shared" si="9"/>
        <v>198</v>
      </c>
      <c r="D10" s="4">
        <f t="shared" si="2"/>
        <v>237.6</v>
      </c>
      <c r="E10" s="16">
        <f t="shared" si="3"/>
        <v>9200000</v>
      </c>
      <c r="F10" s="10">
        <f t="shared" si="4"/>
        <v>55758</v>
      </c>
      <c r="G10" s="10">
        <f t="shared" si="5"/>
        <v>46465</v>
      </c>
      <c r="H10" s="10">
        <f t="shared" si="6"/>
        <v>38721</v>
      </c>
      <c r="I10" s="10" t="e">
        <f>#REF!</f>
        <v>#REF!</v>
      </c>
      <c r="J10" s="4">
        <f t="shared" si="7"/>
        <v>0</v>
      </c>
      <c r="O10">
        <v>0</v>
      </c>
      <c r="P10">
        <f t="shared" si="10"/>
        <v>0</v>
      </c>
      <c r="Q10">
        <v>165</v>
      </c>
      <c r="R10" s="2">
        <v>9200000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250</v>
      </c>
      <c r="C11" s="4">
        <f t="shared" si="9"/>
        <v>300</v>
      </c>
      <c r="D11" s="4">
        <f t="shared" si="2"/>
        <v>360</v>
      </c>
      <c r="E11" s="16">
        <f t="shared" si="3"/>
        <v>6000000</v>
      </c>
      <c r="F11" s="10">
        <f t="shared" si="4"/>
        <v>24000</v>
      </c>
      <c r="G11" s="10">
        <f t="shared" si="5"/>
        <v>20000</v>
      </c>
      <c r="H11" s="10">
        <f t="shared" si="6"/>
        <v>16667</v>
      </c>
      <c r="I11" s="10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v>250</v>
      </c>
      <c r="R11" s="2">
        <v>6000000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268</v>
      </c>
      <c r="C12" s="4">
        <f t="shared" si="9"/>
        <v>321.59999999999997</v>
      </c>
      <c r="D12" s="4">
        <f t="shared" si="2"/>
        <v>385.91999999999996</v>
      </c>
      <c r="E12" s="16">
        <f t="shared" si="3"/>
        <v>11000000</v>
      </c>
      <c r="F12" s="10">
        <f t="shared" si="4"/>
        <v>41045</v>
      </c>
      <c r="G12" s="10">
        <f t="shared" si="5"/>
        <v>34204</v>
      </c>
      <c r="H12" s="10">
        <f t="shared" si="6"/>
        <v>28503</v>
      </c>
      <c r="I12" s="10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v>268</v>
      </c>
      <c r="R12" s="2">
        <v>11000000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205</v>
      </c>
      <c r="C13" s="4">
        <f t="shared" si="9"/>
        <v>246</v>
      </c>
      <c r="D13" s="4">
        <f t="shared" si="2"/>
        <v>295.2</v>
      </c>
      <c r="E13" s="16">
        <f t="shared" si="3"/>
        <v>9010000</v>
      </c>
      <c r="F13" s="10">
        <f t="shared" si="4"/>
        <v>43951</v>
      </c>
      <c r="G13" s="15">
        <f t="shared" si="5"/>
        <v>36626</v>
      </c>
      <c r="H13" s="10">
        <f t="shared" si="6"/>
        <v>30522</v>
      </c>
      <c r="I13" s="10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v>205</v>
      </c>
      <c r="R13" s="2">
        <v>9010000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2">C14*1.2</f>
        <v>0</v>
      </c>
      <c r="E14" s="16">
        <f t="shared" ref="E14:E15" si="13">R14</f>
        <v>0</v>
      </c>
      <c r="F14" s="10" t="e">
        <f t="shared" ref="F14:F15" si="14">ROUND((E14/B14),0)</f>
        <v>#DIV/0!</v>
      </c>
      <c r="G14" s="10" t="e">
        <f t="shared" ref="G14:G15" si="15">ROUND((E14/C14),0)</f>
        <v>#DIV/0!</v>
      </c>
      <c r="H14" s="10" t="e">
        <f t="shared" ref="H14:H15" si="16">ROUND((E14/D14),0)</f>
        <v>#DIV/0!</v>
      </c>
      <c r="I14" s="10" t="e">
        <f>#REF!</f>
        <v>#REF!</v>
      </c>
      <c r="J14" s="4">
        <f t="shared" ref="J14:J15" si="17">S14</f>
        <v>0</v>
      </c>
      <c r="O14">
        <v>0</v>
      </c>
      <c r="P14">
        <f t="shared" ref="P14:P15" si="18">O14/1.2</f>
        <v>0</v>
      </c>
      <c r="Q14">
        <f t="shared" ref="Q14:Q15" si="19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2"/>
        <v>0</v>
      </c>
      <c r="E15" s="16">
        <f t="shared" si="13"/>
        <v>0</v>
      </c>
      <c r="F15" s="10" t="e">
        <f t="shared" si="14"/>
        <v>#DIV/0!</v>
      </c>
      <c r="G15" s="10" t="e">
        <f t="shared" si="15"/>
        <v>#DIV/0!</v>
      </c>
      <c r="H15" s="10" t="e">
        <f t="shared" si="16"/>
        <v>#DIV/0!</v>
      </c>
      <c r="I15" s="10" t="e">
        <f>#REF!</f>
        <v>#REF!</v>
      </c>
      <c r="J15" s="4">
        <f t="shared" si="17"/>
        <v>0</v>
      </c>
      <c r="O15">
        <v>0</v>
      </c>
      <c r="P15">
        <f t="shared" si="18"/>
        <v>0</v>
      </c>
      <c r="Q15">
        <f t="shared" si="19"/>
        <v>0</v>
      </c>
      <c r="R15" s="2">
        <v>0</v>
      </c>
      <c r="S15" s="8"/>
      <c r="T15" s="8"/>
    </row>
    <row r="16" spans="1:20" x14ac:dyDescent="0.25">
      <c r="G16" s="8"/>
      <c r="H16" s="8"/>
    </row>
    <row r="17" spans="7:24" x14ac:dyDescent="0.25">
      <c r="G17" t="s">
        <v>13</v>
      </c>
    </row>
    <row r="20" spans="7:24" x14ac:dyDescent="0.25">
      <c r="G20" t="s">
        <v>14</v>
      </c>
      <c r="H20">
        <v>201</v>
      </c>
      <c r="I20">
        <f>18.67*10.764</f>
        <v>200.96388000000002</v>
      </c>
    </row>
    <row r="21" spans="7:24" x14ac:dyDescent="0.25">
      <c r="G21" t="s">
        <v>15</v>
      </c>
      <c r="H21">
        <v>38000</v>
      </c>
      <c r="O21" t="s">
        <v>22</v>
      </c>
      <c r="P21">
        <f>8.82*19.39</f>
        <v>171.0198</v>
      </c>
      <c r="Q21">
        <f>H20/P21</f>
        <v>1.1753025088323106</v>
      </c>
    </row>
    <row r="22" spans="7:24" x14ac:dyDescent="0.25">
      <c r="G22" s="6" t="s">
        <v>16</v>
      </c>
      <c r="H22" s="6">
        <f>H21*H20</f>
        <v>7638000</v>
      </c>
      <c r="O22" t="s">
        <v>23</v>
      </c>
      <c r="P22" t="s">
        <v>24</v>
      </c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G26" t="s">
        <v>17</v>
      </c>
      <c r="J26" t="s">
        <v>25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G27" t="s">
        <v>18</v>
      </c>
      <c r="H27">
        <v>1500000</v>
      </c>
      <c r="J27" t="s">
        <v>27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G28" t="s">
        <v>19</v>
      </c>
      <c r="H28">
        <v>75000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G29" t="s">
        <v>20</v>
      </c>
      <c r="H29">
        <v>15000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G30" t="s">
        <v>21</v>
      </c>
      <c r="H30">
        <f>SUM(H27:H29)</f>
        <v>1590000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17CE17-C1D2-4F99-8B45-D5156400DD0C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2024-01-10T06:16:11Z</dcterms:modified>
</cp:coreProperties>
</file>