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assia Branch Aurangabad\Vishwas Dashrath Sonawane\"/>
    </mc:Choice>
  </mc:AlternateContent>
  <xr:revisionPtr revIDLastSave="0" documentId="13_ncr:1_{3D863F61-2DBD-44E1-AADA-DF8F5F25246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7" i="4"/>
  <c r="Q3" i="4" l="1"/>
  <c r="C5" i="25" l="1"/>
  <c r="C4" i="25"/>
  <c r="C3" i="25"/>
  <c r="P2" i="4"/>
  <c r="B3" i="4"/>
  <c r="C3" i="4" s="1"/>
  <c r="D3" i="4" s="1"/>
  <c r="Q4" i="4"/>
  <c r="Q5" i="4"/>
  <c r="Q6" i="4"/>
  <c r="B6" i="4" s="1"/>
  <c r="C6" i="4" s="1"/>
  <c r="Q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<sst xmlns="http://schemas.openxmlformats.org/spreadsheetml/2006/main" count="132" uniqueCount="91">
  <si>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</si>
  <si>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</si>
  <si>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</si>
  <si>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</si>
  <si>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</si>
  <si>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</si>
  <si>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</si>
  <si>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</si>
  <si>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</si>
  <si>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</si>
  <si>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</si>
  <si>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</si>
  <si>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</si>
  <si>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</si>
  <si>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</si>
  <si>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</si>
  <si>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</si>
  <si>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</si>
  <si>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</si>
  <si>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</si>
  <si>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</si>
  <si>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</si>
  <si>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</si>
  <si>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</si>
  <si>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</si>
  <si>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</si>
  <si>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</si>
  <si>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</si>
  <si>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</si>
  <si>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</si>
  <si>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</si>
  <si>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</si>
  <si>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</si>
  <si>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</si>
  <si>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</si>
  <si>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</si>
  <si>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</si>
  <si>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</si>
  <si>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</si>
  <si>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</si>
  <si>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</si>
  <si>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</si>
  <si>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</si>
  <si>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</si>
  <si>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</si>
  <si>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</si>
  <si>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</si>
  <si>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</si>
  <si>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</si>
  <si>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</si>
  <si>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</si>
  <si>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</si>
  <si>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</si>
  <si>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</si>
  <si>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</si>
  <si>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</si>
  <si>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</si>
  <si>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</si>
  <si>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</si>
  <si>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</si>
  <si>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</si>
  <si>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</si>
  <si>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</si>
  <si>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</si>
  <si>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</si>
  <si>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</si>
  <si>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</si>
  <si>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</si>
  <si>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</si>
  <si>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</si>
  <si>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</si>
  <si>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</si>
  <si>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</si>
  <si>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</si>
  <si>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</si>
  <si>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</si>
  <si>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</si>
  <si>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</si>
  <si>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</si>
  <si>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</si>
  <si>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</si>
  <si>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</si>
  <si>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</si>
  <si>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</si>
  <si>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</si>
  <si>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IGR-08.01.24</t>
  </si>
  <si>
    <t>IGR-21.09.23</t>
  </si>
  <si>
    <t>IGR-25.10.23</t>
  </si>
  <si>
    <t>IGR-06.05.23</t>
  </si>
  <si>
    <t>MCA</t>
  </si>
  <si>
    <t>45 TO 48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</si>
</sst>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36</xdr:row>
      <xdr:rowOff>96183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DCDE5-05EB-462C-B5FE-2A84D4DF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687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444F13-BCF4-4476-8EF3-6330A510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030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8C27A-653C-45E8-A3F4-399E452A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620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412100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FB83B-BF95-4DEB-BEA0-A7468265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0500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1FFA32-9C67-4288-B8D0-C15A9795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CBE37-C5B3-48A4-9FB5-95BF0F679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766ED-E9CE-40CF-9F09-619DE8FB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5F0C9-9B5F-430D-BA6E-87CEE4D3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8" sqref="D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701</v>
      </c>
      <c r="D18" s="26"/>
      <c r="F18" s="19"/>
    </row>
    <row r="19" spans="1:6" x14ac:dyDescent="0.25">
      <c r="A19" s="16" t="s">
        <v>73</v>
      </c>
      <c r="B19" s="6"/>
      <c r="C19" s="32">
        <f>C18*C16</f>
        <v>4696700</v>
      </c>
      <c r="D19" s="33"/>
      <c r="E19" s="70"/>
      <c r="F19" s="34"/>
    </row>
    <row r="20" spans="1:6" x14ac:dyDescent="0.25">
      <c r="A20" s="16" t="s">
        <v>24</v>
      </c>
      <c r="C20" s="35">
        <f>C19*90%</f>
        <v>4227030</v>
      </c>
      <c r="D20" s="32"/>
      <c r="E20" s="70"/>
      <c r="F20" s="19"/>
    </row>
    <row r="21" spans="1:6" x14ac:dyDescent="0.25">
      <c r="A21" s="16" t="s">
        <v>25</v>
      </c>
      <c r="C21" s="35">
        <f>C19*80%</f>
        <v>3757360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1752500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9784.7916666666661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686</v>
      </c>
      <c r="C2" s="4">
        <f t="shared" ref="C2:C16" si="1">B2*1.2</f>
        <v>823.19999999999993</v>
      </c>
      <c r="D2" s="4">
        <f t="shared" ref="D2:D16" si="2">C2*1.2</f>
        <v>987.83999999999992</v>
      </c>
      <c r="E2" s="5">
        <f t="shared" ref="E2:E16" si="3">R2</f>
        <v>5050000</v>
      </c>
      <c r="F2" s="4">
        <f t="shared" ref="F2:F15" si="4">ROUND((E2/B2),0)</f>
        <v>7362</v>
      </c>
      <c r="G2" s="78">
        <f t="shared" ref="G2:G15" si="5">ROUND((E2/C2),0)</f>
        <v>6135</v>
      </c>
      <c r="H2" s="78">
        <f t="shared" ref="H2:H15" si="6">ROUND((E2/D2),0)</f>
        <v>5112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686</v>
      </c>
      <c r="R2" s="79">
        <v>5050000</v>
      </c>
      <c r="S2" s="79" t="s">
        <v>85</v>
      </c>
    </row>
    <row r="3" spans="1:19" x14ac:dyDescent="0.25">
      <c r="A3" s="4">
        <v>2</v>
      </c>
      <c r="B3" s="4">
        <f t="shared" si="0"/>
        <v>584.16666666666674</v>
      </c>
      <c r="C3" s="4">
        <f t="shared" si="1"/>
        <v>701.00000000000011</v>
      </c>
      <c r="D3" s="4">
        <f t="shared" si="2"/>
        <v>841.20000000000016</v>
      </c>
      <c r="E3" s="5">
        <f t="shared" si="3"/>
        <v>4400000</v>
      </c>
      <c r="F3" s="4">
        <f t="shared" si="4"/>
        <v>7532</v>
      </c>
      <c r="G3" s="78">
        <f t="shared" si="5"/>
        <v>6277</v>
      </c>
      <c r="H3" s="78">
        <f t="shared" si="6"/>
        <v>5231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701</v>
      </c>
      <c r="Q3" s="7">
        <f t="shared" ref="Q3:Q10" si="10">P3/1.2</f>
        <v>584.16666666666674</v>
      </c>
      <c r="R3" s="79">
        <v>4400000</v>
      </c>
      <c r="S3" s="79" t="s">
        <v>86</v>
      </c>
    </row>
    <row r="4" spans="1:19" x14ac:dyDescent="0.25">
      <c r="A4" s="4">
        <v>3</v>
      </c>
      <c r="B4" s="4">
        <f t="shared" si="0"/>
        <v>584.16666666666674</v>
      </c>
      <c r="C4" s="4">
        <f t="shared" si="1"/>
        <v>701.00000000000011</v>
      </c>
      <c r="D4" s="4">
        <f t="shared" si="2"/>
        <v>841.20000000000016</v>
      </c>
      <c r="E4" s="5">
        <f t="shared" si="3"/>
        <v>3931000</v>
      </c>
      <c r="F4" s="4">
        <f t="shared" si="4"/>
        <v>6729</v>
      </c>
      <c r="G4" s="4">
        <f t="shared" si="5"/>
        <v>5608</v>
      </c>
      <c r="H4" s="4">
        <f t="shared" si="6"/>
        <v>4673</v>
      </c>
      <c r="I4" s="4">
        <f t="shared" si="7"/>
        <v>0</v>
      </c>
      <c r="J4" s="4">
        <f t="shared" si="8"/>
        <v>0</v>
      </c>
      <c r="O4">
        <v>0</v>
      </c>
      <c r="P4">
        <v>701</v>
      </c>
      <c r="Q4">
        <f t="shared" si="10"/>
        <v>584.16666666666674</v>
      </c>
      <c r="R4" s="2">
        <v>3931000</v>
      </c>
      <c r="S4" s="2" t="s">
        <v>87</v>
      </c>
    </row>
    <row r="5" spans="1:19" x14ac:dyDescent="0.25">
      <c r="A5" s="4">
        <v>4</v>
      </c>
      <c r="B5" s="4">
        <f t="shared" si="0"/>
        <v>584.16666666666674</v>
      </c>
      <c r="C5" s="4">
        <f t="shared" si="1"/>
        <v>701.00000000000011</v>
      </c>
      <c r="D5" s="4">
        <f t="shared" si="2"/>
        <v>841.20000000000016</v>
      </c>
      <c r="E5" s="5">
        <f t="shared" si="3"/>
        <v>4020000</v>
      </c>
      <c r="F5" s="4">
        <f t="shared" si="4"/>
        <v>6882</v>
      </c>
      <c r="G5" s="4">
        <f t="shared" si="5"/>
        <v>5735</v>
      </c>
      <c r="H5" s="4">
        <f t="shared" si="6"/>
        <v>4779</v>
      </c>
      <c r="I5" s="4">
        <f t="shared" si="7"/>
        <v>0</v>
      </c>
      <c r="J5" s="4">
        <f t="shared" si="8"/>
        <v>0</v>
      </c>
      <c r="O5">
        <v>0</v>
      </c>
      <c r="P5">
        <v>701</v>
      </c>
      <c r="Q5">
        <f t="shared" si="10"/>
        <v>584.16666666666674</v>
      </c>
      <c r="R5" s="2">
        <v>4020000</v>
      </c>
      <c r="S5" s="2" t="s">
        <v>88</v>
      </c>
    </row>
    <row r="6" spans="1:19" x14ac:dyDescent="0.25">
      <c r="A6" s="4">
        <v>5</v>
      </c>
      <c r="B6" s="4">
        <f t="shared" si="0"/>
        <v>757.5</v>
      </c>
      <c r="C6" s="4">
        <f t="shared" si="1"/>
        <v>909</v>
      </c>
      <c r="D6" s="4">
        <f t="shared" si="2"/>
        <v>1090.8</v>
      </c>
      <c r="E6" s="5">
        <f t="shared" si="3"/>
        <v>6500000</v>
      </c>
      <c r="F6" s="4">
        <f t="shared" si="4"/>
        <v>8581</v>
      </c>
      <c r="G6" s="78">
        <f t="shared" si="5"/>
        <v>7151</v>
      </c>
      <c r="H6" s="78">
        <f t="shared" si="6"/>
        <v>5959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909</v>
      </c>
      <c r="Q6" s="7">
        <f t="shared" si="10"/>
        <v>757.5</v>
      </c>
      <c r="R6" s="79">
        <v>6500000</v>
      </c>
      <c r="S6" s="2"/>
    </row>
    <row r="7" spans="1:19" x14ac:dyDescent="0.25">
      <c r="A7" s="4">
        <v>6</v>
      </c>
      <c r="B7" s="4">
        <f t="shared" si="0"/>
        <v>566.66666666666674</v>
      </c>
      <c r="C7" s="4">
        <f t="shared" si="1"/>
        <v>680.00000000000011</v>
      </c>
      <c r="D7" s="4">
        <f t="shared" si="2"/>
        <v>816.00000000000011</v>
      </c>
      <c r="E7" s="5">
        <f t="shared" si="3"/>
        <v>5000000</v>
      </c>
      <c r="F7" s="4">
        <f t="shared" si="4"/>
        <v>8824</v>
      </c>
      <c r="G7" s="78">
        <f t="shared" si="5"/>
        <v>7353</v>
      </c>
      <c r="H7" s="78">
        <f t="shared" si="6"/>
        <v>6127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680</v>
      </c>
      <c r="Q7" s="7">
        <f t="shared" si="10"/>
        <v>566.66666666666674</v>
      </c>
      <c r="R7" s="79">
        <v>5000000</v>
      </c>
      <c r="S7" s="2"/>
    </row>
    <row r="8" spans="1:19" x14ac:dyDescent="0.25">
      <c r="A8" s="4">
        <v>7</v>
      </c>
      <c r="B8" s="4">
        <f t="shared" si="0"/>
        <v>686</v>
      </c>
      <c r="C8" s="4">
        <f t="shared" si="1"/>
        <v>823.19999999999993</v>
      </c>
      <c r="D8" s="4">
        <f t="shared" si="2"/>
        <v>987.83999999999992</v>
      </c>
      <c r="E8" s="5">
        <f t="shared" si="3"/>
        <v>5700000</v>
      </c>
      <c r="F8" s="4">
        <f t="shared" si="4"/>
        <v>8309</v>
      </c>
      <c r="G8" s="78">
        <f t="shared" si="5"/>
        <v>6924</v>
      </c>
      <c r="H8" s="78">
        <f t="shared" si="6"/>
        <v>5770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686</v>
      </c>
      <c r="R8" s="79">
        <v>5700000</v>
      </c>
      <c r="S8" s="2"/>
    </row>
    <row r="9" spans="1:19" x14ac:dyDescent="0.25">
      <c r="A9" s="4">
        <v>8</v>
      </c>
      <c r="B9" s="4">
        <f t="shared" si="0"/>
        <v>683</v>
      </c>
      <c r="C9" s="4">
        <f t="shared" si="1"/>
        <v>819.6</v>
      </c>
      <c r="D9" s="4">
        <f t="shared" si="2"/>
        <v>983.52</v>
      </c>
      <c r="E9" s="5">
        <f t="shared" si="3"/>
        <v>6000000</v>
      </c>
      <c r="F9" s="4">
        <f t="shared" si="4"/>
        <v>8785</v>
      </c>
      <c r="G9" s="78">
        <f t="shared" si="5"/>
        <v>7321</v>
      </c>
      <c r="H9" s="78">
        <f t="shared" si="6"/>
        <v>6101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683</v>
      </c>
      <c r="R9" s="79">
        <v>6000000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90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89</v>
      </c>
      <c r="G27" s="57">
        <f>517+44</f>
        <v>561</v>
      </c>
    </row>
    <row r="28" spans="1:19" s="10" customFormat="1" x14ac:dyDescent="0.25">
      <c r="C28" s="72" t="s">
        <v>74</v>
      </c>
      <c r="D28" s="72"/>
      <c r="F28" s="57" t="s">
        <v>84</v>
      </c>
      <c r="G28" s="57">
        <v>584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701</v>
      </c>
      <c r="H29" s="10">
        <f>G29/G28</f>
        <v>1.2003424657534247</v>
      </c>
    </row>
    <row r="30" spans="1:19" s="10" customFormat="1" x14ac:dyDescent="0.25">
      <c r="F30" s="57" t="s">
        <v>72</v>
      </c>
      <c r="G30" s="57">
        <v>6700</v>
      </c>
    </row>
    <row r="31" spans="1:19" s="10" customFormat="1" x14ac:dyDescent="0.25">
      <c r="C31" s="75"/>
      <c r="D31" s="75"/>
      <c r="F31" s="75" t="s">
        <v>73</v>
      </c>
      <c r="G31" s="75">
        <f>G29*G30</f>
        <v>4696700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4227030</v>
      </c>
    </row>
    <row r="33" spans="3:7" s="10" customFormat="1" x14ac:dyDescent="0.25">
      <c r="C33" s="75"/>
      <c r="D33" s="75"/>
      <c r="F33" s="75" t="s">
        <v>25</v>
      </c>
      <c r="G33" s="75">
        <f>G31*80%</f>
        <v>3757360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2024-01-09T08:30:37Z</dcterms:modified>
</cp:coreProperties>
</file>