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88FAFFB-2DC0-46DE-A002-C0D4F8D5163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1" l="1"/>
  <c r="H5" i="1"/>
  <c r="B20" i="1"/>
  <c r="F7" i="1"/>
  <c r="F15" i="1"/>
  <c r="H14" i="1"/>
  <c r="F14" i="1"/>
  <c r="G7" i="1"/>
  <c r="G5" i="1"/>
  <c r="B37" i="1"/>
  <c r="B36" i="1"/>
  <c r="B35" i="1"/>
  <c r="J33" i="1" l="1"/>
  <c r="J27" i="1" l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I35" i="1" s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  <c r="B18" i="1"/>
  <c r="B21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<sst xmlns="http://schemas.openxmlformats.org/spreadsheetml/2006/main" count="32" uniqueCount="30">
  <si>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</si>
  <si>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</si>
  <si>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</si>
  <si>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</si>
  <si>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</si>
  <si>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</si>
  <si>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</si>
  <si>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</si>
  <si>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</si>
  <si>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</si>
  <si>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</si>
  <si>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</si>
  <si>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</si>
  <si>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</si>
  <si>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</si>
  <si>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</si>
  <si>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</si>
  <si>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</si>
  <si>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</si>
  <si>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</si>
  <si>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</si>
  <si>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</si>
  <si>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</si>
  <si>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</si>
  <si>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</si>
  <si>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</si>
  <si>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>DB</t>
  </si>
  <si>
    <t>Balcony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</si>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</sst>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468577</xdr:colOff>
      <xdr:row>42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91B7E2-AB8D-4C30-8262-BE4FDCC1B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0177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335038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5F0995-2EA9-4D23-80CD-7073974C4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17438" cy="8145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D72D0F-E260-4A59-852B-48A08B16D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060B1-38AA-409E-8D19-93D7291F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9C7718-39AA-45D3-9DA8-A2D4B50B5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564181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5C95A2-2C17-434F-AEF7-422CC9B97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04181" cy="9050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1361</xdr:colOff>
      <xdr:row>35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FEEE83-85C5-4637-880F-E93FE2A03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4961" cy="6744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5800</v>
      </c>
      <c r="C3" s="33"/>
      <c r="D3" s="30"/>
      <c r="E3" s="10"/>
      <c r="F3" s="5">
        <v>1997</v>
      </c>
      <c r="G3" s="7">
        <v>2024</v>
      </c>
      <c r="H3" s="8">
        <f>G3-F3</f>
        <v>27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2500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3300</v>
      </c>
      <c r="C5" s="33"/>
      <c r="D5" s="30"/>
      <c r="E5" s="16"/>
      <c r="F5" s="51">
        <v>1117</v>
      </c>
      <c r="G5" s="19">
        <f>124.53*10.764</f>
        <v>1340.44092</v>
      </c>
      <c r="H5" s="22">
        <f>G5*1.2</f>
        <v>1608.529104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2500</v>
      </c>
      <c r="C6" s="33"/>
      <c r="D6" s="30"/>
      <c r="E6" s="52"/>
      <c r="F6" s="52">
        <v>8500</v>
      </c>
      <c r="G6" s="20">
        <v>6000</v>
      </c>
      <c r="H6" s="22">
        <v>5000</v>
      </c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>
        <f>F6*F5</f>
        <v>9494500</v>
      </c>
      <c r="G7" s="20">
        <f>G6*G5</f>
        <v>8042645.5200000005</v>
      </c>
      <c r="H7" s="20">
        <f>H6*H5</f>
        <v>8042645.5199999996</v>
      </c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2500</v>
      </c>
      <c r="C13" s="33"/>
      <c r="D13" s="44"/>
      <c r="E13" s="1"/>
      <c r="F13" s="10" t="s">
        <v>25</v>
      </c>
      <c r="G13" s="21" t="s">
        <v>26</v>
      </c>
      <c r="H13" s="21" t="s">
        <v>27</v>
      </c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3300</v>
      </c>
      <c r="C14" s="33"/>
      <c r="D14" s="30"/>
      <c r="E14" s="10"/>
      <c r="F14" s="12">
        <f>265+10+65+135+47+81+30+128+116+7+6+33</f>
        <v>923</v>
      </c>
      <c r="G14">
        <v>22</v>
      </c>
      <c r="H14" s="21">
        <f>39+21+56</f>
        <v>116</v>
      </c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5800</v>
      </c>
      <c r="C15" s="33"/>
      <c r="D15" s="30"/>
      <c r="E15" s="10"/>
      <c r="F15" s="21">
        <f>F14+G14+H14</f>
        <v>1061</v>
      </c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1340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7772000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28</v>
      </c>
      <c r="B18" s="47">
        <f>B17*0.9</f>
        <v>6994800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29</v>
      </c>
      <c r="B19" s="47">
        <f>B17*0.8</f>
        <v>6217600</v>
      </c>
      <c r="C19" s="47"/>
      <c r="D19" s="48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6" t="s">
        <v>12</v>
      </c>
      <c r="B20" s="47">
        <f>1340*B4</f>
        <v>3350000</v>
      </c>
      <c r="C20" s="47"/>
      <c r="D20" s="48"/>
      <c r="E20" s="10"/>
      <c r="F20" s="10"/>
      <c r="G20" s="10"/>
    </row>
    <row r="21" spans="1:15" ht="16.5" x14ac:dyDescent="0.3">
      <c r="A21" s="45" t="s">
        <v>16</v>
      </c>
      <c r="B21" s="49">
        <f>B17*0.03/12</f>
        <v>19430</v>
      </c>
      <c r="C21" s="47"/>
      <c r="D21" s="47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51" t="s">
        <v>21</v>
      </c>
      <c r="E26" s="51"/>
      <c r="F26" s="51" t="s">
        <v>11</v>
      </c>
      <c r="G26" s="51" t="s">
        <v>17</v>
      </c>
      <c r="H26" s="51" t="s">
        <v>18</v>
      </c>
      <c r="I26" s="51" t="s">
        <v>19</v>
      </c>
      <c r="J26" s="51"/>
    </row>
    <row r="27" spans="1:15" ht="17.25" x14ac:dyDescent="0.3">
      <c r="B27" s="50"/>
      <c r="C27" s="50"/>
      <c r="D27" s="51">
        <v>750</v>
      </c>
      <c r="E27" s="51"/>
      <c r="F27" s="51">
        <v>6500000</v>
      </c>
      <c r="G27" s="16" t="e">
        <f t="shared" ref="G27:G33" si="0">F27/C27</f>
        <v>#DIV/0!</v>
      </c>
      <c r="H27" s="16">
        <f>F27/D27</f>
        <v>8666.6666666666661</v>
      </c>
      <c r="I27" s="16" t="e">
        <f t="shared" ref="I27:I33" si="1">F27/B27</f>
        <v>#DIV/0!</v>
      </c>
      <c r="J27" s="51" t="e">
        <f>B27/C27</f>
        <v>#DIV/0!</v>
      </c>
      <c r="K27" s="26"/>
    </row>
    <row r="28" spans="1:15" ht="17.25" x14ac:dyDescent="0.3">
      <c r="B28" s="50"/>
      <c r="C28" s="50"/>
      <c r="D28" s="51">
        <v>1050</v>
      </c>
      <c r="E28" s="51"/>
      <c r="F28" s="51">
        <v>6500000</v>
      </c>
      <c r="G28" s="16" t="e">
        <f t="shared" si="0"/>
        <v>#DIV/0!</v>
      </c>
      <c r="H28" s="16">
        <f>F28/D28</f>
        <v>6190.4761904761908</v>
      </c>
      <c r="I28" s="16" t="e">
        <f t="shared" si="1"/>
        <v>#DIV/0!</v>
      </c>
      <c r="J28" s="51" t="e">
        <f t="shared" ref="J28:J33" si="2">D28/C28</f>
        <v>#DIV/0!</v>
      </c>
      <c r="K28" s="26"/>
    </row>
    <row r="29" spans="1:15" x14ac:dyDescent="0.25">
      <c r="B29" s="50"/>
      <c r="C29" s="50"/>
      <c r="D29" s="51">
        <v>1030</v>
      </c>
      <c r="E29" s="51"/>
      <c r="F29" s="16">
        <v>6700000</v>
      </c>
      <c r="G29" s="16" t="e">
        <f t="shared" si="0"/>
        <v>#DIV/0!</v>
      </c>
      <c r="H29" s="16">
        <f t="shared" ref="H29:H33" si="3">F29/D29</f>
        <v>6504.8543689320386</v>
      </c>
      <c r="I29" s="16" t="e">
        <f t="shared" si="1"/>
        <v>#DIV/0!</v>
      </c>
      <c r="J29" s="51" t="e">
        <f t="shared" si="2"/>
        <v>#DIV/0!</v>
      </c>
    </row>
    <row r="30" spans="1:15" x14ac:dyDescent="0.25">
      <c r="B30" s="50"/>
      <c r="C30" s="50"/>
      <c r="D30" s="51">
        <v>1050</v>
      </c>
      <c r="E30" s="51"/>
      <c r="F30" s="16">
        <v>5500000</v>
      </c>
      <c r="G30" s="16" t="e">
        <f t="shared" si="0"/>
        <v>#DIV/0!</v>
      </c>
      <c r="H30" s="16">
        <f t="shared" si="3"/>
        <v>5238.0952380952385</v>
      </c>
      <c r="I30" s="16" t="e">
        <f t="shared" si="1"/>
        <v>#DIV/0!</v>
      </c>
      <c r="J30" s="51" t="e">
        <f t="shared" si="2"/>
        <v>#DIV/0!</v>
      </c>
    </row>
    <row r="31" spans="1:15" x14ac:dyDescent="0.25">
      <c r="B31" s="50"/>
      <c r="C31" s="50"/>
      <c r="D31" s="51">
        <v>910</v>
      </c>
      <c r="E31" s="51"/>
      <c r="F31" s="16">
        <v>7000000</v>
      </c>
      <c r="G31" s="16" t="e">
        <f t="shared" si="0"/>
        <v>#DIV/0!</v>
      </c>
      <c r="H31" s="16">
        <f t="shared" si="3"/>
        <v>7692.3076923076924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50"/>
      <c r="C32" s="50"/>
      <c r="D32" s="51">
        <v>1275</v>
      </c>
      <c r="E32" s="51"/>
      <c r="F32" s="16">
        <v>8200000</v>
      </c>
      <c r="G32" s="16" t="e">
        <f t="shared" si="0"/>
        <v>#DIV/0!</v>
      </c>
      <c r="H32" s="16">
        <f t="shared" si="3"/>
        <v>6431.3725490196075</v>
      </c>
      <c r="I32" s="16" t="e">
        <f t="shared" si="1"/>
        <v>#DIV/0!</v>
      </c>
      <c r="J32" s="51" t="e">
        <f t="shared" si="2"/>
        <v>#DIV/0!</v>
      </c>
    </row>
    <row r="33" spans="1:10" x14ac:dyDescent="0.25">
      <c r="B33" s="50"/>
      <c r="C33" s="50"/>
      <c r="D33" s="51">
        <v>1300</v>
      </c>
      <c r="E33" s="51"/>
      <c r="F33" s="16">
        <v>7500000</v>
      </c>
      <c r="G33" s="16" t="e">
        <f t="shared" si="0"/>
        <v>#DIV/0!</v>
      </c>
      <c r="H33" s="16">
        <f t="shared" si="3"/>
        <v>5769.2307692307695</v>
      </c>
      <c r="I33" s="16" t="e">
        <f t="shared" si="1"/>
        <v>#DIV/0!</v>
      </c>
      <c r="J33" s="51" t="e">
        <f t="shared" si="2"/>
        <v>#DIV/0!</v>
      </c>
    </row>
    <row r="34" spans="1:10" x14ac:dyDescent="0.25">
      <c r="B34" s="13" t="s">
        <v>22</v>
      </c>
    </row>
    <row r="35" spans="1:10" x14ac:dyDescent="0.25">
      <c r="B35" s="50">
        <f>59.85*10.764</f>
        <v>644.22539999999992</v>
      </c>
      <c r="C35" s="50">
        <v>4800000</v>
      </c>
      <c r="D35" s="51">
        <f>C35/B35</f>
        <v>7450.8083661401752</v>
      </c>
      <c r="E35" s="51">
        <v>336000</v>
      </c>
      <c r="F35" s="51">
        <v>30000</v>
      </c>
      <c r="G35" s="16">
        <f>F35+E35+C35</f>
        <v>5166000</v>
      </c>
      <c r="H35" s="51">
        <f>G35/B35</f>
        <v>8018.9325040583635</v>
      </c>
      <c r="I35" s="16" t="e">
        <f>G35/A35</f>
        <v>#DIV/0!</v>
      </c>
    </row>
    <row r="36" spans="1:10" x14ac:dyDescent="0.25">
      <c r="B36" s="50">
        <f>47.58*10.764</f>
        <v>512.15111999999999</v>
      </c>
      <c r="C36" s="50">
        <v>5500000</v>
      </c>
      <c r="D36" s="51">
        <f>C36/B36</f>
        <v>10739.017811773994</v>
      </c>
      <c r="E36" s="51">
        <v>385000</v>
      </c>
      <c r="F36" s="51">
        <v>30000</v>
      </c>
      <c r="G36" s="16">
        <f>F36+E36+C36</f>
        <v>5915000</v>
      </c>
      <c r="H36" s="51">
        <f>G36/B36</f>
        <v>11549.325519389668</v>
      </c>
      <c r="I36" s="16"/>
    </row>
    <row r="37" spans="1:10" x14ac:dyDescent="0.25">
      <c r="B37" s="50">
        <f>42.75*10.764</f>
        <v>460.16099999999994</v>
      </c>
      <c r="C37" s="50">
        <v>4500000</v>
      </c>
      <c r="D37" s="51">
        <f>C37/B37</f>
        <v>9779.1859805589793</v>
      </c>
      <c r="E37" s="51">
        <v>315000</v>
      </c>
      <c r="F37" s="51">
        <v>30000</v>
      </c>
      <c r="G37" s="16">
        <f>F37+E37+C37</f>
        <v>4845000</v>
      </c>
      <c r="H37" s="51">
        <f>G37/B37</f>
        <v>10528.923572401834</v>
      </c>
      <c r="I37" s="51"/>
    </row>
    <row r="38" spans="1:10" ht="15.75" x14ac:dyDescent="0.25">
      <c r="A38" s="11"/>
      <c r="B38" s="50"/>
      <c r="C38" s="50"/>
      <c r="D38" s="51" t="e">
        <f>C38/B38</f>
        <v>#DIV/0!</v>
      </c>
      <c r="E38" s="51">
        <v>419540</v>
      </c>
      <c r="F38" s="51">
        <v>30000</v>
      </c>
      <c r="G38" s="16">
        <f>F38+E38+C38</f>
        <v>449540</v>
      </c>
      <c r="H38" s="51" t="e">
        <f>G38/B38</f>
        <v>#DIV/0!</v>
      </c>
      <c r="I38" s="51"/>
    </row>
    <row r="39" spans="1:10" ht="15.75" x14ac:dyDescent="0.25">
      <c r="A39" s="11"/>
      <c r="B39" s="50"/>
      <c r="C39" s="50"/>
      <c r="D39" s="51" t="e">
        <f>C39/B39</f>
        <v>#DIV/0!</v>
      </c>
      <c r="E39" s="51">
        <v>210000</v>
      </c>
      <c r="F39" s="51">
        <v>30000</v>
      </c>
      <c r="G39" s="16">
        <f>F39+E39+C39</f>
        <v>240000</v>
      </c>
      <c r="H39" s="51" t="e">
        <f>G39/B39</f>
        <v>#DIV/0!</v>
      </c>
      <c r="I39" s="51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2024-01-08T06:08:43Z</dcterms:modified>
</cp:coreProperties>
</file>