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Sandeep Dattaram Phondke\Mumbai\"/>
    </mc:Choice>
  </mc:AlternateContent>
  <xr:revisionPtr revIDLastSave="0" documentId="13_ncr:1_{AE551D4F-3368-4D31-8193-E4A863A70AF1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4" i="4" l="1"/>
  <c r="I22" i="4"/>
  <c r="I30" i="4"/>
  <c r="I20" i="4"/>
  <c r="Q12" i="4" l="1"/>
  <c r="P12" i="4"/>
  <c r="P11" i="4"/>
  <c r="Q11" i="4" s="1"/>
  <c r="Q10" i="4"/>
  <c r="P10" i="4"/>
  <c r="P9" i="4"/>
  <c r="Q9" i="4" s="1"/>
  <c r="Q8" i="4"/>
  <c r="P8" i="4"/>
  <c r="P7" i="4"/>
  <c r="Q7" i="4" s="1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<sst xmlns="http://schemas.openxmlformats.org/spreadsheetml/2006/main" count="26" uniqueCount="23">
  <si>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</si>
  <si>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</si>
  <si>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</si>
  <si>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</si>
  <si>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</si>
  <si>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</si>
  <si>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</si>
  <si>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</si>
  <si>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</si>
  <si>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</si>
  <si>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</si>
  <si>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</si>
  <si>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</si>
  <si>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f. no. 705, 7th floor, vilalge arivali</t>
  </si>
  <si>
    <t>ca</t>
  </si>
  <si>
    <t>terr</t>
  </si>
  <si>
    <t>rate</t>
  </si>
  <si>
    <t>fmv</t>
  </si>
  <si>
    <t>agreemetn  - 19.12.23</t>
  </si>
  <si>
    <t>av</t>
  </si>
  <si>
    <t>sd</t>
  </si>
  <si>
    <t>rd</t>
  </si>
  <si>
    <t>LS - 19 lakhs all inc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</si>
</sst>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685800</xdr:colOff>
      <xdr:row>27</xdr:row>
      <xdr:rowOff>595</xdr:rowOff>
    </xdr:from>
    <xdr:to>
      <xdr:col>30</xdr:col>
      <xdr:colOff>26288</xdr:colOff>
      <xdr:row>49</xdr:row>
      <xdr:rowOff>46338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E22077-8A4E-4A28-A6EE-D43D7EC1B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67925" y="5715595"/>
          <a:ext cx="7531988" cy="423674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25</xdr:col>
      <xdr:colOff>240200</xdr:colOff>
      <xdr:row>44</xdr:row>
      <xdr:rowOff>134475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8DBBA0-3093-4AFE-BA24-7902DF55F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870600" cy="80592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21</xdr:col>
      <xdr:colOff>135070</xdr:colOff>
      <xdr:row>53</xdr:row>
      <xdr:rowOff>86987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A1AF45-3ADC-446F-A8D2-93B64A8C1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2327070" cy="904048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4972F4-FEE8-4208-B2F8-987E452AE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D76887-90DE-4FBF-96C7-F4355C4EA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AB5949-E931-4316-8685-33CBACF2F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A16" zoomScaleNormal="100" workbookViewId="0">
      <selection activeCell="R27" sqref="R2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218</v>
      </c>
      <c r="C2" s="4">
        <f>B2*1.2</f>
        <v>261.59999999999997</v>
      </c>
      <c r="D2" s="4">
        <f t="shared" ref="D2:D13" si="2">C2*1.2</f>
        <v>313.91999999999996</v>
      </c>
      <c r="E2" s="5">
        <f t="shared" ref="E2:E13" si="3">R2</f>
        <v>2000000</v>
      </c>
      <c r="F2" s="15">
        <f t="shared" ref="F2:F13" si="4">ROUND((E2/B2),0)</f>
        <v>9174</v>
      </c>
      <c r="G2" s="10">
        <f t="shared" ref="G2:G13" si="5">ROUND((E2/C2),0)</f>
        <v>7645</v>
      </c>
      <c r="H2" s="10">
        <f t="shared" ref="H2:H13" si="6">ROUND((E2/D2),0)</f>
        <v>6371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218</v>
      </c>
      <c r="R2" s="2">
        <v>2000000</v>
      </c>
      <c r="S2" s="8"/>
      <c r="T2" s="8"/>
    </row>
    <row r="3" spans="1:20" x14ac:dyDescent="0.25">
      <c r="A3" s="4">
        <f t="shared" si="0"/>
        <v>0</v>
      </c>
      <c r="B3" s="4">
        <f t="shared" si="1"/>
        <v>218</v>
      </c>
      <c r="C3" s="4">
        <f t="shared" ref="C3:C15" si="9">B3*1.2</f>
        <v>261.59999999999997</v>
      </c>
      <c r="D3" s="4">
        <f t="shared" si="2"/>
        <v>313.91999999999996</v>
      </c>
      <c r="E3" s="5">
        <f t="shared" si="3"/>
        <v>2400000</v>
      </c>
      <c r="F3" s="10">
        <f t="shared" si="4"/>
        <v>11009</v>
      </c>
      <c r="G3" s="10">
        <f t="shared" si="5"/>
        <v>9174</v>
      </c>
      <c r="H3" s="10">
        <f t="shared" si="6"/>
        <v>7645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218</v>
      </c>
      <c r="R3" s="2">
        <v>2400000</v>
      </c>
      <c r="S3" s="8"/>
      <c r="T3" s="8"/>
    </row>
    <row r="4" spans="1:20" x14ac:dyDescent="0.25">
      <c r="A4" s="4">
        <f t="shared" si="0"/>
        <v>0</v>
      </c>
      <c r="B4" s="4">
        <f t="shared" si="1"/>
        <v>304.83647999999999</v>
      </c>
      <c r="C4" s="4">
        <f t="shared" si="9"/>
        <v>365.80377599999997</v>
      </c>
      <c r="D4" s="4">
        <f t="shared" si="2"/>
        <v>438.96453119999995</v>
      </c>
      <c r="E4" s="5">
        <f t="shared" si="3"/>
        <v>2510000</v>
      </c>
      <c r="F4" s="15">
        <f t="shared" si="4"/>
        <v>8234</v>
      </c>
      <c r="G4" s="10">
        <f t="shared" si="5"/>
        <v>6862</v>
      </c>
      <c r="H4" s="10">
        <f t="shared" si="6"/>
        <v>5718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f>28.32*10.764</f>
        <v>304.83647999999999</v>
      </c>
      <c r="R4" s="2">
        <v>2510000</v>
      </c>
      <c r="S4" s="8"/>
      <c r="T4" s="8"/>
    </row>
    <row r="5" spans="1:20" x14ac:dyDescent="0.25">
      <c r="A5" s="4">
        <f t="shared" si="0"/>
        <v>0</v>
      </c>
      <c r="B5" s="4">
        <f t="shared" si="1"/>
        <v>218</v>
      </c>
      <c r="C5" s="4">
        <f t="shared" si="9"/>
        <v>261.59999999999997</v>
      </c>
      <c r="D5" s="4">
        <f t="shared" si="2"/>
        <v>313.91999999999996</v>
      </c>
      <c r="E5" s="5">
        <f t="shared" si="3"/>
        <v>1825000</v>
      </c>
      <c r="F5" s="15">
        <f t="shared" si="4"/>
        <v>8372</v>
      </c>
      <c r="G5" s="10">
        <f t="shared" si="5"/>
        <v>6976</v>
      </c>
      <c r="H5" s="10">
        <f t="shared" si="6"/>
        <v>5814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218</v>
      </c>
      <c r="R5" s="2">
        <v>1825000</v>
      </c>
      <c r="S5" s="8"/>
      <c r="T5" s="8"/>
    </row>
    <row r="6" spans="1:20" x14ac:dyDescent="0.25">
      <c r="A6" s="4">
        <f t="shared" si="0"/>
        <v>0</v>
      </c>
      <c r="B6" s="4">
        <f t="shared" si="1"/>
        <v>218</v>
      </c>
      <c r="C6" s="4">
        <f t="shared" si="9"/>
        <v>261.59999999999997</v>
      </c>
      <c r="D6" s="4">
        <f t="shared" si="2"/>
        <v>313.91999999999996</v>
      </c>
      <c r="E6" s="5">
        <f t="shared" si="3"/>
        <v>1700000</v>
      </c>
      <c r="F6" s="15">
        <f t="shared" si="4"/>
        <v>7798</v>
      </c>
      <c r="G6" s="10">
        <f t="shared" si="5"/>
        <v>6498</v>
      </c>
      <c r="H6" s="10">
        <f t="shared" si="6"/>
        <v>5415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218</v>
      </c>
      <c r="R6" s="2">
        <v>1700000</v>
      </c>
      <c r="S6" s="8"/>
      <c r="T6" s="8"/>
    </row>
    <row r="7" spans="1:20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 t="shared" ref="Q7:Q12" si="10">P7/1.2</f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H17" t="s">
        <v>13</v>
      </c>
    </row>
    <row r="18" spans="7:24" x14ac:dyDescent="0.25">
      <c r="H18" t="s">
        <v>14</v>
      </c>
      <c r="I18">
        <v>218</v>
      </c>
    </row>
    <row r="19" spans="7:24" x14ac:dyDescent="0.25">
      <c r="H19" t="s">
        <v>15</v>
      </c>
      <c r="I19">
        <v>29</v>
      </c>
    </row>
    <row r="20" spans="7:24" x14ac:dyDescent="0.25">
      <c r="I20">
        <f>I19+I18</f>
        <v>247</v>
      </c>
    </row>
    <row r="21" spans="7:24" x14ac:dyDescent="0.25">
      <c r="H21" t="s">
        <v>16</v>
      </c>
      <c r="I21">
        <v>8000</v>
      </c>
    </row>
    <row r="22" spans="7:24" x14ac:dyDescent="0.25">
      <c r="G22" s="6"/>
      <c r="H22" s="6" t="s">
        <v>17</v>
      </c>
      <c r="I22">
        <f>I21*I20</f>
        <v>1976000</v>
      </c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H26" t="s">
        <v>18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H27" t="s">
        <v>19</v>
      </c>
      <c r="I27">
        <v>1700000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H28" t="s">
        <v>20</v>
      </c>
      <c r="I28">
        <v>102000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H29" t="s">
        <v>21</v>
      </c>
      <c r="I29">
        <v>17000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I30">
        <f>I29+I28+I27</f>
        <v>1819000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H31" t="s">
        <v>22</v>
      </c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9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2024-01-08T05:29:28Z</dcterms:modified>
</cp:coreProperties>
</file>