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Indubai Jadhav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B27" i="23" l="1"/>
  <c r="C27" i="23" s="1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C25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<sst xmlns="http://schemas.openxmlformats.org/spreadsheetml/2006/main" count="129" uniqueCount="98">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</sst>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110218</xdr:colOff>
      <xdr:row>1</xdr:row>
      <xdr:rowOff>106135</xdr:rowOff>
    </xdr:from>
    <xdr:to>
      <xdr:col>9</xdr:col>
      <xdr:colOff>357868</xdr:colOff>
      <xdr:row>20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8" y="29663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9525</xdr:rowOff>
    </xdr:from>
    <xdr:to>
      <xdr:col>9</xdr:col>
      <xdr:colOff>533400</xdr:colOff>
      <xdr:row>38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629025"/>
          <a:ext cx="5734050" cy="373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114300</xdr:rowOff>
    </xdr:from>
    <xdr:to>
      <xdr:col>9</xdr:col>
      <xdr:colOff>561975</xdr:colOff>
      <xdr:row>19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5734050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9</xdr:col>
      <xdr:colOff>438150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57340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8600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22900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0.08</v>
      </c>
      <c r="D8" s="102">
        <f>1-C8</f>
        <v>0.92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21068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29668</v>
      </c>
      <c r="D10" s="57" t="s">
        <v>61</v>
      </c>
      <c r="E10" s="58">
        <f>ROUND(C10/10.764,0)</f>
        <v>2756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2015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818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2254408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1636000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115" zoomScaleNormal="115" workbookViewId="0">
      <selection activeCell="F19" sqref="F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8</v>
      </c>
      <c r="D7" s="25"/>
      <c r="F7" s="78"/>
      <c r="G7" s="78"/>
    </row>
    <row r="8" spans="1:8">
      <c r="A8" s="15" t="s">
        <v>18</v>
      </c>
      <c r="B8" s="24"/>
      <c r="C8" s="25">
        <f>C9-C7</f>
        <v>52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12</v>
      </c>
      <c r="D10" s="25"/>
      <c r="F10" s="78"/>
      <c r="G10" s="78"/>
    </row>
    <row r="11" spans="1:8">
      <c r="A11" s="15"/>
      <c r="B11" s="26"/>
      <c r="C11" s="27">
        <f>C10%</f>
        <v>0.12</v>
      </c>
      <c r="D11" s="27"/>
      <c r="F11" s="78"/>
      <c r="G11" s="78"/>
    </row>
    <row r="12" spans="1:8">
      <c r="A12" s="15" t="s">
        <v>21</v>
      </c>
      <c r="B12" s="19"/>
      <c r="C12" s="20">
        <f>C6*C11</f>
        <v>240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1760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5160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682</v>
      </c>
      <c r="D18" s="76"/>
      <c r="E18" s="77"/>
      <c r="F18" s="78"/>
      <c r="G18" s="78"/>
    </row>
    <row r="19" spans="1:7">
      <c r="A19" s="15"/>
      <c r="B19" s="6"/>
      <c r="C19" s="30">
        <f>C18*C16</f>
        <v>3519120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C19*85%</f>
        <v>2991252</v>
      </c>
      <c r="D20" s="78" t="s">
        <v>24</v>
      </c>
      <c r="E20" s="31"/>
      <c r="F20" s="78"/>
      <c r="G20" s="78"/>
    </row>
    <row r="21" spans="1:7">
      <c r="A21" s="15"/>
      <c r="C21" s="31">
        <f>C19*70%</f>
        <v>2463384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1364000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7331.5</v>
      </c>
      <c r="D25" s="31"/>
    </row>
    <row r="26" spans="1:7">
      <c r="C26" s="31"/>
      <c r="D26" s="31"/>
    </row>
    <row r="27" spans="1:7">
      <c r="A27" s="75">
        <v>63.35</v>
      </c>
      <c r="B27" s="119">
        <f>A27*10.764</f>
        <v>681.89940000000001</v>
      </c>
      <c r="C27" s="120">
        <f>B27*1.2</f>
        <v>818.27927999999997</v>
      </c>
      <c r="D27" s="31"/>
    </row>
    <row r="28" spans="1:7">
      <c r="C28"/>
      <c r="D28"/>
    </row>
    <row r="29" spans="1:7">
      <c r="C29" s="118"/>
      <c r="D29"/>
    </row>
    <row r="30" spans="1:7">
      <c r="C30" s="118"/>
      <c r="D30"/>
    </row>
    <row r="31" spans="1:7">
      <c r="C31"/>
      <c r="D31"/>
    </row>
    <row r="32" spans="1:7">
      <c r="C32" s="118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4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750</v>
      </c>
      <c r="C15" s="4">
        <f t="shared" si="2"/>
        <v>900</v>
      </c>
      <c r="D15" s="4">
        <f t="shared" si="3"/>
        <v>1080</v>
      </c>
      <c r="E15" s="5">
        <f t="shared" si="4"/>
        <v>3500000</v>
      </c>
      <c r="F15" s="4">
        <f t="shared" si="5"/>
        <v>4667</v>
      </c>
      <c r="G15" s="4">
        <f t="shared" si="6"/>
        <v>3889</v>
      </c>
      <c r="H15" s="4">
        <f t="shared" si="7"/>
        <v>3241</v>
      </c>
      <c r="I15" s="4">
        <f t="shared" si="8"/>
        <v>0</v>
      </c>
      <c r="J15" s="4">
        <f t="shared" si="9"/>
        <v>0</v>
      </c>
      <c r="O15">
        <v>0</v>
      </c>
      <c r="P15">
        <v>900</v>
      </c>
      <c r="Q15">
        <f t="shared" ref="Q14:Q15" si="13">P15/1.2</f>
        <v>750</v>
      </c>
      <c r="R15" s="2">
        <v>3500000</v>
      </c>
      <c r="S15" s="2"/>
    </row>
    <row r="16" spans="1:35">
      <c r="A16" s="4">
        <f t="shared" ref="A16:A19" si="14">N16</f>
        <v>0</v>
      </c>
      <c r="B16" s="4">
        <f t="shared" ref="B16:B19" si="15">Q16</f>
        <v>629.16666666666674</v>
      </c>
      <c r="C16" s="4">
        <f t="shared" ref="C16:C19" si="16">B16*1.2</f>
        <v>755.00000000000011</v>
      </c>
      <c r="D16" s="4">
        <f t="shared" ref="D16:D19" si="17">C16*1.2</f>
        <v>906.00000000000011</v>
      </c>
      <c r="E16" s="5">
        <f t="shared" ref="E16:E19" si="18">R16</f>
        <v>2500000</v>
      </c>
      <c r="F16" s="4">
        <f t="shared" ref="F16:F19" si="19">ROUND((E16/B16),0)</f>
        <v>3974</v>
      </c>
      <c r="G16" s="4">
        <f t="shared" ref="G16:G19" si="20">ROUND((E16/C16),0)</f>
        <v>3311</v>
      </c>
      <c r="H16" s="4">
        <f t="shared" ref="H16:H19" si="21">ROUND((E16/D16),0)</f>
        <v>2759</v>
      </c>
      <c r="I16" s="4">
        <f t="shared" ref="I16:J19" si="22">T16</f>
        <v>0</v>
      </c>
      <c r="J16" s="4">
        <f t="shared" si="22"/>
        <v>0</v>
      </c>
      <c r="O16">
        <v>0</v>
      </c>
      <c r="P16">
        <v>755</v>
      </c>
      <c r="Q16">
        <f t="shared" ref="Q16:Q18" si="23">P16/1.2</f>
        <v>629.16666666666674</v>
      </c>
      <c r="R16" s="2">
        <v>2500000</v>
      </c>
      <c r="S16" s="2"/>
    </row>
    <row r="17" spans="1:19">
      <c r="A17" s="4">
        <f t="shared" si="14"/>
        <v>0</v>
      </c>
      <c r="B17" s="4">
        <f t="shared" si="15"/>
        <v>600</v>
      </c>
      <c r="C17" s="4">
        <f t="shared" si="16"/>
        <v>720</v>
      </c>
      <c r="D17" s="4">
        <f t="shared" si="17"/>
        <v>864</v>
      </c>
      <c r="E17" s="5">
        <f t="shared" si="18"/>
        <v>2300000</v>
      </c>
      <c r="F17" s="4">
        <f t="shared" si="19"/>
        <v>3833</v>
      </c>
      <c r="G17" s="4">
        <f t="shared" si="20"/>
        <v>3194</v>
      </c>
      <c r="H17" s="4">
        <f t="shared" si="21"/>
        <v>2662</v>
      </c>
      <c r="I17" s="4">
        <f t="shared" si="22"/>
        <v>0</v>
      </c>
      <c r="J17" s="4">
        <f t="shared" si="22"/>
        <v>0</v>
      </c>
      <c r="O17">
        <v>0</v>
      </c>
      <c r="P17">
        <v>720</v>
      </c>
      <c r="Q17">
        <f t="shared" si="23"/>
        <v>600</v>
      </c>
      <c r="R17" s="2">
        <v>2300000</v>
      </c>
      <c r="S17" s="2"/>
    </row>
    <row r="18" spans="1:19">
      <c r="A18" s="4">
        <f t="shared" si="14"/>
        <v>0</v>
      </c>
      <c r="B18" s="4">
        <f t="shared" si="15"/>
        <v>616.66666666666674</v>
      </c>
      <c r="C18" s="4">
        <f t="shared" si="16"/>
        <v>740.00000000000011</v>
      </c>
      <c r="D18" s="4">
        <f t="shared" si="17"/>
        <v>888.00000000000011</v>
      </c>
      <c r="E18" s="5">
        <f t="shared" si="18"/>
        <v>2500000</v>
      </c>
      <c r="F18" s="4">
        <f t="shared" si="19"/>
        <v>4054</v>
      </c>
      <c r="G18" s="4">
        <f t="shared" si="20"/>
        <v>3378</v>
      </c>
      <c r="H18" s="4">
        <f t="shared" si="21"/>
        <v>2815</v>
      </c>
      <c r="I18" s="4">
        <f t="shared" si="22"/>
        <v>0</v>
      </c>
      <c r="J18" s="4">
        <f t="shared" si="22"/>
        <v>0</v>
      </c>
      <c r="O18">
        <v>0</v>
      </c>
      <c r="P18">
        <v>740</v>
      </c>
      <c r="Q18">
        <f t="shared" si="23"/>
        <v>616.66666666666674</v>
      </c>
      <c r="R18" s="2">
        <v>2500000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M12" sqref="M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M29" sqref="M2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2024-01-05T12:07:40Z</dcterms:modified>
</cp:coreProperties>
</file>