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C67F553-B298-4124-A4F4-F49E7E9DED6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C10" i="1"/>
  <c r="C11" i="1" s="1"/>
  <c r="C8" i="1"/>
  <c r="C6" i="1"/>
  <c r="C5" i="1"/>
  <c r="C14" i="1" s="1"/>
  <c r="B18" i="1"/>
  <c r="B33" i="1"/>
  <c r="G5" i="1"/>
  <c r="C12" i="1" l="1"/>
  <c r="C13" i="1" s="1"/>
  <c r="C15" i="1"/>
  <c r="C17" i="1" s="1"/>
  <c r="E17" i="1" s="1"/>
  <c r="J31" i="1"/>
  <c r="C19" i="1" l="1"/>
  <c r="J25" i="1"/>
  <c r="J30" i="1" l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<sst xmlns="http://schemas.openxmlformats.org/spreadsheetml/2006/main" count="29" uniqueCount="27">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</sst>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86503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2A0B5-89EB-436C-9704-E715B329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72903" cy="765916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486523</xdr:colOff>
      <xdr:row>40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DE2AB1-C287-44EE-9AE6-8257CB3D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63323" cy="7678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153102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F4366-11BF-4FEA-82A4-A40FA22A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29902" cy="76496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32</xdr:col>
      <xdr:colOff>487800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8F54DE-E192-4C94-80A0-859D4FBC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14508600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4" sqref="F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 t="s">
        <v>26</v>
      </c>
      <c r="B2" s="32">
        <v>105</v>
      </c>
      <c r="C2" s="32">
        <v>106</v>
      </c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5100</v>
      </c>
      <c r="C3" s="33">
        <v>5100</v>
      </c>
      <c r="D3" s="30"/>
      <c r="E3" s="10"/>
      <c r="F3" s="5">
        <v>2020</v>
      </c>
      <c r="G3" s="7">
        <v>2024</v>
      </c>
      <c r="H3" s="8">
        <f>G3-F3</f>
        <v>4</v>
      </c>
      <c r="I3" s="6"/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>
        <v>2500</v>
      </c>
      <c r="D4" s="30"/>
      <c r="E4" s="10"/>
      <c r="F4" s="9" t="s">
        <v>24</v>
      </c>
      <c r="G4" t="s">
        <v>25</v>
      </c>
      <c r="I4" s="6"/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2600</v>
      </c>
      <c r="C5" s="33">
        <f>C3-C4</f>
        <v>2600</v>
      </c>
      <c r="D5" s="30"/>
      <c r="E5" s="16"/>
      <c r="F5" s="51"/>
      <c r="G5" s="19">
        <f>82.24*10.764</f>
        <v>885.23135999999988</v>
      </c>
      <c r="H5" s="22"/>
      <c r="I5" s="36"/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>
        <f>C4</f>
        <v>2500</v>
      </c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>
        <v>0</v>
      </c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>
        <f>C9-C7</f>
        <v>60</v>
      </c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>
        <v>60</v>
      </c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>
        <f>90*C7/C9</f>
        <v>0</v>
      </c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>
        <f>C10%</f>
        <v>0</v>
      </c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>
        <f>C6*C11</f>
        <v>0</v>
      </c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2500</v>
      </c>
      <c r="C13" s="33">
        <f>C6-C12</f>
        <v>2500</v>
      </c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2600</v>
      </c>
      <c r="C14" s="33">
        <f>C5</f>
        <v>2600</v>
      </c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5100</v>
      </c>
      <c r="C15" s="33">
        <f>C14+C13</f>
        <v>5100</v>
      </c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885</v>
      </c>
      <c r="C16" s="45">
        <v>885</v>
      </c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4513500</v>
      </c>
      <c r="C17" s="47">
        <f>C16*C15</f>
        <v>4513500</v>
      </c>
      <c r="D17" s="48"/>
      <c r="E17" s="10">
        <f>C17*90%</f>
        <v>4062150</v>
      </c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885*B4</f>
        <v>2212500</v>
      </c>
      <c r="C18" s="47">
        <f>885*C4</f>
        <v>2212500</v>
      </c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11283.75</v>
      </c>
      <c r="C19" s="47">
        <f>C17*0.03/12</f>
        <v>11283.75</v>
      </c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/>
      <c r="D25" s="51">
        <v>604</v>
      </c>
      <c r="E25" s="51"/>
      <c r="F25" s="51">
        <v>2525000</v>
      </c>
      <c r="G25" s="16" t="e">
        <f t="shared" ref="G25:G31" si="0">F25/C25</f>
        <v>#DIV/0!</v>
      </c>
      <c r="H25" s="16">
        <f>F25/D25</f>
        <v>4180.4635761589407</v>
      </c>
      <c r="I25" s="16" t="e">
        <f t="shared" ref="I25:I31" si="1">F25/B25</f>
        <v>#DIV/0!</v>
      </c>
      <c r="J25" s="51" t="e">
        <f>B25/C25</f>
        <v>#DIV/0!</v>
      </c>
      <c r="K25" s="26"/>
    </row>
    <row r="26" spans="1:15" ht="17.25" x14ac:dyDescent="0.3">
      <c r="B26" s="50"/>
      <c r="C26" s="50"/>
      <c r="D26" s="51"/>
      <c r="E26" s="51"/>
      <c r="F26" s="51"/>
      <c r="G26" s="16" t="e">
        <f t="shared" si="0"/>
        <v>#DIV/0!</v>
      </c>
      <c r="H26" s="16" t="e">
        <f>F26/D26</f>
        <v>#DIV/0!</v>
      </c>
      <c r="I26" s="16" t="e">
        <f t="shared" si="1"/>
        <v>#DIV/0!</v>
      </c>
      <c r="J26" s="51" t="e">
        <f t="shared" ref="J26:J31" si="2">D26/C26</f>
        <v>#DIV/0!</v>
      </c>
      <c r="K26" s="26"/>
    </row>
    <row r="27" spans="1:15" x14ac:dyDescent="0.25">
      <c r="B27" s="50"/>
      <c r="C27" s="50"/>
      <c r="D27" s="51"/>
      <c r="E27" s="51"/>
      <c r="F27" s="16"/>
      <c r="G27" s="16" t="e">
        <f t="shared" si="0"/>
        <v>#DIV/0!</v>
      </c>
      <c r="H27" s="16" t="e">
        <f t="shared" ref="H27:H31" si="3">F27/D27</f>
        <v>#DIV/0!</v>
      </c>
      <c r="I27" s="16" t="e">
        <f t="shared" si="1"/>
        <v>#DIV/0!</v>
      </c>
      <c r="J27" s="51" t="e">
        <f t="shared" si="2"/>
        <v>#DIV/0!</v>
      </c>
    </row>
    <row r="28" spans="1:15" x14ac:dyDescent="0.25">
      <c r="B28" s="50"/>
      <c r="C28" s="50"/>
      <c r="D28" s="51"/>
      <c r="E28" s="51"/>
      <c r="F28" s="16"/>
      <c r="G28" s="16" t="e">
        <f t="shared" si="0"/>
        <v>#DIV/0!</v>
      </c>
      <c r="H28" s="16" t="e">
        <f t="shared" si="3"/>
        <v>#DIV/0!</v>
      </c>
      <c r="I28" s="16" t="e">
        <f t="shared" si="1"/>
        <v>#DIV/0!</v>
      </c>
      <c r="J28" s="51" t="e">
        <f t="shared" si="2"/>
        <v>#DIV/0!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53.07*10.764</f>
        <v>571.24547999999993</v>
      </c>
      <c r="C33" s="50">
        <v>2560000</v>
      </c>
      <c r="D33" s="51">
        <f>C33/B33</f>
        <v>4481.4358968757188</v>
      </c>
      <c r="E33" s="51">
        <v>153600</v>
      </c>
      <c r="F33" s="51">
        <v>25600</v>
      </c>
      <c r="G33" s="16">
        <f>F33+E33+C33</f>
        <v>2739200</v>
      </c>
      <c r="H33" s="51">
        <f>G33/B33</f>
        <v>4795.1364096570187</v>
      </c>
      <c r="I33" s="16" t="e">
        <f>G33/A33</f>
        <v>#DIV/0!</v>
      </c>
    </row>
    <row r="34" spans="1:9" x14ac:dyDescent="0.25">
      <c r="B34" s="50">
        <v>626</v>
      </c>
      <c r="C34" s="50">
        <v>3000000</v>
      </c>
      <c r="D34" s="51">
        <f>C34/B34</f>
        <v>4792.3322683706074</v>
      </c>
      <c r="E34" s="51">
        <v>180000</v>
      </c>
      <c r="F34" s="51">
        <v>30000</v>
      </c>
      <c r="G34" s="16">
        <f>F34+E34+C34</f>
        <v>3210000</v>
      </c>
      <c r="H34" s="51">
        <f>G34/B34</f>
        <v>5127.7955271565497</v>
      </c>
      <c r="I34" s="16"/>
    </row>
    <row r="35" spans="1:9" x14ac:dyDescent="0.25">
      <c r="B35" s="50">
        <v>626</v>
      </c>
      <c r="C35" s="50">
        <v>3500000</v>
      </c>
      <c r="D35" s="51">
        <f>C35/B35</f>
        <v>5591.0543130990418</v>
      </c>
      <c r="E35" s="51">
        <v>210000</v>
      </c>
      <c r="F35" s="51">
        <v>30000</v>
      </c>
      <c r="G35" s="16">
        <f>F35+E35+C35</f>
        <v>3740000</v>
      </c>
      <c r="H35" s="51">
        <f>G35/B35</f>
        <v>5974.4408945686901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J1" sqref="J1: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2024-01-09T09:39:56Z</dcterms:modified>
</cp:coreProperties>
</file>