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086D587D-8A1B-4C92-B7EA-59A76210807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8" i="1" l="1"/>
  <c r="C18" i="1"/>
  <c r="B18" i="1"/>
  <c r="G16" i="1"/>
  <c r="F16" i="1"/>
  <c r="E16" i="1"/>
  <c r="D10" i="1"/>
  <c r="D11" i="1" s="1"/>
  <c r="D8" i="1"/>
  <c r="D6" i="1"/>
  <c r="D5" i="1"/>
  <c r="D14" i="1" s="1"/>
  <c r="G14" i="1"/>
  <c r="G13" i="1"/>
  <c r="G12" i="1"/>
  <c r="F14" i="1"/>
  <c r="F13" i="1"/>
  <c r="F12" i="1"/>
  <c r="E14" i="1"/>
  <c r="E13" i="1"/>
  <c r="E12" i="1"/>
  <c r="G33" i="1"/>
  <c r="G34" i="1"/>
  <c r="D12" i="1" l="1"/>
  <c r="D13" i="1" s="1"/>
  <c r="D17" i="1" s="1"/>
  <c r="D21" i="1" s="1"/>
  <c r="C10" i="1"/>
  <c r="C11" i="1" s="1"/>
  <c r="C8" i="1"/>
  <c r="C6" i="1"/>
  <c r="C5" i="1"/>
  <c r="C14" i="1" s="1"/>
  <c r="C35" i="1"/>
  <c r="C34" i="1"/>
  <c r="C33" i="1"/>
  <c r="C13" i="1" l="1"/>
  <c r="C17" i="1" s="1"/>
  <c r="C21" i="1" s="1"/>
  <c r="C12" i="1"/>
  <c r="B10" i="1"/>
  <c r="B11" i="1" s="1"/>
  <c r="B8" i="1"/>
  <c r="B6" i="1"/>
  <c r="B5" i="1"/>
  <c r="B14" i="1" s="1"/>
  <c r="B12" i="1" l="1"/>
  <c r="B13" i="1"/>
  <c r="B15" i="1" s="1"/>
  <c r="B17" i="1" s="1"/>
  <c r="B21" i="1" s="1"/>
  <c r="I29" i="1"/>
  <c r="C36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G35" i="1"/>
  <c r="H33" i="1" l="1"/>
  <c r="I26" i="1" l="1"/>
  <c r="H30" i="1" l="1"/>
  <c r="H29" i="1"/>
  <c r="H31" i="1"/>
  <c r="H25" i="1" l="1"/>
  <c r="H34" i="1" l="1"/>
  <c r="H26" i="1"/>
  <c r="H27" i="1"/>
  <c r="H28" i="1"/>
  <c r="G3" i="1" l="1"/>
</calcChain>
</file>

<file path=xl/sharedStrings.xml><?xml version="1.0" encoding="utf-8"?>
<sst xmlns="http://schemas.openxmlformats.org/spreadsheetml/2006/main" count="27" uniqueCount="26">
  <si>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</si>
  <si>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</si>
  <si>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</si>
  <si>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</si>
  <si>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</si>
  <si>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</si>
  <si>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</si>
  <si>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</si>
  <si>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</si>
  <si>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</si>
  <si>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</si>
  <si>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</si>
  <si>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</si>
  <si>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</si>
  <si>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</si>
  <si>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</si>
  <si>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</si>
  <si>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</si>
  <si>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</si>
  <si>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</si>
  <si>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</si>
  <si>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</si>
  <si>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</si>
  <si>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Abhishek Prasad / 1308</t>
  </si>
  <si>
    <t>Ashika Shetty / 1502</t>
  </si>
  <si>
    <t>Ankita Singh / 1505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</si>
</sst>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43" fontId="12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43" fontId="9" fillId="0" borderId="0" xfId="0" applyNumberFormat="1" applyFont="1"/>
    <xf numFmtId="43" fontId="14" fillId="0" borderId="0" xfId="0" applyNumberFormat="1" applyFont="1"/>
    <xf numFmtId="10" fontId="10" fillId="0" borderId="1" xfId="1" applyNumberFormat="1" applyFont="1" applyBorder="1"/>
    <xf numFmtId="0" fontId="13" fillId="0" borderId="1" xfId="0" applyFont="1" applyBorder="1"/>
    <xf numFmtId="43" fontId="5" fillId="0" borderId="1" xfId="0" applyNumberFormat="1" applyFont="1" applyBorder="1"/>
    <xf numFmtId="0" fontId="11" fillId="0" borderId="6" xfId="0" applyFont="1" applyBorder="1" applyAlignment="1">
      <alignment horizontal="center" wrapText="1"/>
    </xf>
    <xf numFmtId="0" fontId="0" fillId="0" borderId="6" xfId="0" applyBorder="1"/>
    <xf numFmtId="43" fontId="0" fillId="0" borderId="6" xfId="0" applyNumberFormat="1" applyBorder="1"/>
    <xf numFmtId="43" fontId="13" fillId="0" borderId="1" xfId="0" applyNumberFormat="1" applyFont="1" applyBorder="1"/>
    <xf numFmtId="0" fontId="11" fillId="0" borderId="1" xfId="0" applyFont="1" applyBorder="1" applyAlignment="1">
      <alignment wrapText="1"/>
    </xf>
    <xf numFmtId="43" fontId="15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496645</xdr:colOff>
      <xdr:row>37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26E9C2-9672-E403-11E0-2A4AC63F0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40645" cy="7220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161925</xdr:rowOff>
    </xdr:from>
    <xdr:to>
      <xdr:col>19</xdr:col>
      <xdr:colOff>314325</xdr:colOff>
      <xdr:row>41</xdr:row>
      <xdr:rowOff>21594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1925"/>
          <a:ext cx="11572875" cy="7670169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161925</xdr:rowOff>
    </xdr:from>
    <xdr:to>
      <xdr:col>18</xdr:col>
      <xdr:colOff>114300</xdr:colOff>
      <xdr:row>38</xdr:row>
      <xdr:rowOff>56498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1925"/>
          <a:ext cx="10763250" cy="7133573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161925</xdr:rowOff>
    </xdr:from>
    <xdr:to>
      <xdr:col>17</xdr:col>
      <xdr:colOff>171450</xdr:colOff>
      <xdr:row>36</xdr:row>
      <xdr:rowOff>85280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0248900" cy="678135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200819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87219" cy="79640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20</xdr:col>
      <xdr:colOff>67450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5553850" cy="7868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EBE522-35CC-BA39-CE1D-E4A068AA6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8754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7D0BE6-CEDF-FEE3-E477-C7FFA20C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87356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106832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A4F79E-3F20-4740-9A26-144B107C7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37232" cy="87832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25</xdr:col>
      <xdr:colOff>306885</xdr:colOff>
      <xdr:row>94</xdr:row>
      <xdr:rowOff>153644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A1E544-FB50-405C-9FEB-BAA1E9942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144000"/>
          <a:ext cx="14937285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"/>
  <sheetViews>
    <sheetView tabSelected="1" zoomScaleNormal="100" workbookViewId="0">
      <selection activeCell="K16" sqref="K16"/>
    </sheetView>
  </sheetViews>
  <sheetFormatPr defaultRowHeight="15" x14ac:dyDescent="0.25"/>
  <cols>
    <col min="1" max="1" width="17.42578125" customWidth="1"/>
    <col min="2" max="2" width="15.5703125" style="7" bestFit="1" customWidth="1"/>
    <col min="3" max="3" width="16.140625" customWidth="1"/>
    <col min="4" max="4" width="14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ht="16.5" x14ac:dyDescent="0.3">
      <c r="A1" s="1"/>
      <c r="B1" s="11"/>
      <c r="D1" s="27"/>
      <c r="E1" s="1"/>
      <c r="F1" s="2"/>
      <c r="G1" s="2"/>
    </row>
    <row r="2" spans="1:13" ht="33" x14ac:dyDescent="0.3">
      <c r="A2" s="16"/>
      <c r="B2" s="27" t="s">
        <v>23</v>
      </c>
      <c r="C2" s="27" t="s">
        <v>24</v>
      </c>
      <c r="D2" s="46" t="s">
        <v>25</v>
      </c>
      <c r="E2" t="s">
        <v>13</v>
      </c>
    </row>
    <row r="3" spans="1:13" ht="16.5" x14ac:dyDescent="0.3">
      <c r="A3" s="16" t="s">
        <v>0</v>
      </c>
      <c r="B3" s="28">
        <v>11600</v>
      </c>
      <c r="C3" s="17">
        <v>12100</v>
      </c>
      <c r="D3" s="17">
        <v>12100</v>
      </c>
      <c r="E3">
        <v>2022</v>
      </c>
      <c r="F3" s="3">
        <v>2023</v>
      </c>
      <c r="G3" s="4">
        <f>F3-E3</f>
        <v>1</v>
      </c>
      <c r="L3" s="3"/>
      <c r="M3" s="4"/>
    </row>
    <row r="4" spans="1:13" ht="33" x14ac:dyDescent="0.3">
      <c r="A4" s="18" t="s">
        <v>1</v>
      </c>
      <c r="B4" s="28">
        <v>2800</v>
      </c>
      <c r="C4" s="17">
        <v>2800</v>
      </c>
      <c r="D4" s="17">
        <v>2800</v>
      </c>
      <c r="E4" s="42"/>
      <c r="F4" s="3"/>
      <c r="G4" s="4"/>
      <c r="H4" s="27"/>
      <c r="K4" s="36"/>
      <c r="L4" s="3"/>
      <c r="M4" s="4"/>
    </row>
    <row r="5" spans="1:13" ht="16.5" x14ac:dyDescent="0.3">
      <c r="A5" s="16" t="s">
        <v>2</v>
      </c>
      <c r="B5" s="28">
        <f>B3-B4</f>
        <v>8800</v>
      </c>
      <c r="C5" s="17">
        <f>C3-C4</f>
        <v>9300</v>
      </c>
      <c r="D5" s="17">
        <f>D3-D4</f>
        <v>9300</v>
      </c>
      <c r="E5" s="43"/>
      <c r="F5" s="8"/>
      <c r="G5" s="14"/>
      <c r="H5" s="8"/>
      <c r="I5" s="8"/>
      <c r="L5" s="3"/>
      <c r="M5" s="4"/>
    </row>
    <row r="6" spans="1:13" ht="16.5" x14ac:dyDescent="0.3">
      <c r="A6" s="16" t="s">
        <v>3</v>
      </c>
      <c r="B6" s="28">
        <f>B4</f>
        <v>2800</v>
      </c>
      <c r="C6" s="17">
        <f>C4</f>
        <v>2800</v>
      </c>
      <c r="D6" s="17">
        <f>D4</f>
        <v>2800</v>
      </c>
      <c r="E6" s="43"/>
      <c r="F6" s="8"/>
      <c r="G6" s="14"/>
      <c r="H6" s="8"/>
      <c r="I6" s="8"/>
      <c r="L6" s="3"/>
      <c r="M6" s="4"/>
    </row>
    <row r="7" spans="1:13" ht="16.5" x14ac:dyDescent="0.3">
      <c r="A7" s="16" t="s">
        <v>4</v>
      </c>
      <c r="B7" s="19">
        <v>0</v>
      </c>
      <c r="C7" s="20">
        <v>0</v>
      </c>
      <c r="D7" s="20">
        <v>0</v>
      </c>
      <c r="E7" s="43"/>
      <c r="F7" s="8"/>
      <c r="G7" s="5"/>
      <c r="H7" s="8"/>
      <c r="I7" s="8"/>
      <c r="L7" s="32"/>
      <c r="M7" s="33"/>
    </row>
    <row r="8" spans="1:13" ht="16.5" x14ac:dyDescent="0.3">
      <c r="A8" s="16" t="s">
        <v>5</v>
      </c>
      <c r="B8" s="19">
        <f>B9-B7</f>
        <v>60</v>
      </c>
      <c r="C8" s="20">
        <f>C9-C7</f>
        <v>60</v>
      </c>
      <c r="D8" s="20">
        <f>D9-D7</f>
        <v>60</v>
      </c>
      <c r="E8" s="44"/>
      <c r="F8" s="41"/>
      <c r="G8" s="5"/>
      <c r="H8" s="10"/>
      <c r="I8" s="10"/>
      <c r="L8" s="32"/>
      <c r="M8" s="33"/>
    </row>
    <row r="9" spans="1:13" ht="16.5" x14ac:dyDescent="0.3">
      <c r="A9" s="16" t="s">
        <v>6</v>
      </c>
      <c r="B9" s="19">
        <v>60</v>
      </c>
      <c r="C9" s="20">
        <v>60</v>
      </c>
      <c r="D9" s="20">
        <v>60</v>
      </c>
      <c r="E9" s="34"/>
      <c r="F9" s="6"/>
      <c r="G9" s="13"/>
      <c r="H9" s="8"/>
      <c r="I9" s="8"/>
      <c r="J9" s="34"/>
      <c r="K9" s="34"/>
      <c r="L9" s="30"/>
      <c r="M9" s="33"/>
    </row>
    <row r="10" spans="1:13" ht="33" x14ac:dyDescent="0.3">
      <c r="A10" s="18" t="s">
        <v>7</v>
      </c>
      <c r="B10" s="19">
        <f>90*B7/B9</f>
        <v>0</v>
      </c>
      <c r="C10" s="20">
        <f>90*C7/C9</f>
        <v>0</v>
      </c>
      <c r="D10" s="20">
        <f>90*D7/D9</f>
        <v>0</v>
      </c>
      <c r="E10" s="13"/>
      <c r="F10" s="37"/>
      <c r="G10" s="13"/>
      <c r="H10" s="31"/>
      <c r="I10" s="31"/>
      <c r="J10" s="34"/>
      <c r="K10" s="34"/>
      <c r="L10" s="30"/>
      <c r="M10" s="33"/>
    </row>
    <row r="11" spans="1:13" ht="16.5" x14ac:dyDescent="0.3">
      <c r="A11" s="16"/>
      <c r="B11" s="29">
        <f>B10%</f>
        <v>0</v>
      </c>
      <c r="C11" s="39">
        <f>C10%</f>
        <v>0</v>
      </c>
      <c r="D11" s="39">
        <f>D10%</f>
        <v>0</v>
      </c>
      <c r="E11">
        <v>1308</v>
      </c>
      <c r="F11">
        <v>1502</v>
      </c>
      <c r="G11" s="13">
        <v>1505</v>
      </c>
      <c r="H11" s="31"/>
      <c r="I11" s="31"/>
      <c r="J11" s="34"/>
      <c r="K11" s="34"/>
      <c r="L11" s="30"/>
      <c r="M11" s="35"/>
    </row>
    <row r="12" spans="1:13" ht="16.5" x14ac:dyDescent="0.3">
      <c r="A12" s="16" t="s">
        <v>8</v>
      </c>
      <c r="B12" s="28">
        <f>B6*B11</f>
        <v>0</v>
      </c>
      <c r="C12" s="21">
        <f>C6*C11</f>
        <v>0</v>
      </c>
      <c r="D12" s="21">
        <f>D6*D11</f>
        <v>0</v>
      </c>
      <c r="E12">
        <f>49.08*10.764</f>
        <v>528.29711999999995</v>
      </c>
      <c r="F12">
        <f>54.58*10.764</f>
        <v>587.49911999999995</v>
      </c>
      <c r="G12" s="13">
        <f>49.29*10.764</f>
        <v>530.55755999999997</v>
      </c>
      <c r="H12" s="31"/>
      <c r="I12" s="31"/>
      <c r="J12" s="34"/>
      <c r="K12" s="34"/>
      <c r="L12" s="30"/>
      <c r="M12" s="4"/>
    </row>
    <row r="13" spans="1:13" ht="16.5" x14ac:dyDescent="0.3">
      <c r="A13" s="16" t="s">
        <v>9</v>
      </c>
      <c r="B13" s="28">
        <f>B6-B12</f>
        <v>2800</v>
      </c>
      <c r="C13" s="21">
        <f>C6-C12</f>
        <v>2800</v>
      </c>
      <c r="D13" s="21">
        <f>D6-D12</f>
        <v>2800</v>
      </c>
      <c r="E13">
        <f>1.91*10.764</f>
        <v>20.559239999999999</v>
      </c>
      <c r="F13">
        <f>2.31*10.764</f>
        <v>24.864839999999997</v>
      </c>
      <c r="G13" s="13">
        <f>2.18*10.764</f>
        <v>23.465520000000001</v>
      </c>
      <c r="H13" s="31"/>
      <c r="I13" s="31"/>
      <c r="J13" s="34"/>
      <c r="K13" s="34"/>
      <c r="L13" s="30"/>
      <c r="M13" s="4"/>
    </row>
    <row r="14" spans="1:13" ht="16.5" x14ac:dyDescent="0.3">
      <c r="A14" s="16" t="s">
        <v>2</v>
      </c>
      <c r="B14" s="28">
        <f>B5</f>
        <v>8800</v>
      </c>
      <c r="C14" s="17">
        <f>C5</f>
        <v>9300</v>
      </c>
      <c r="D14" s="17">
        <f>D5</f>
        <v>9300</v>
      </c>
      <c r="E14">
        <f>E12+E13</f>
        <v>548.85636</v>
      </c>
      <c r="F14">
        <f>SUM(F12:F13)</f>
        <v>612.36395999999991</v>
      </c>
      <c r="G14" s="13">
        <f>G12+G13</f>
        <v>554.02307999999994</v>
      </c>
      <c r="H14" s="31"/>
      <c r="I14" s="31"/>
      <c r="J14" s="34"/>
      <c r="K14" s="34"/>
      <c r="L14" s="30"/>
      <c r="M14" s="4"/>
    </row>
    <row r="15" spans="1:13" ht="16.5" x14ac:dyDescent="0.3">
      <c r="A15" s="16" t="s">
        <v>10</v>
      </c>
      <c r="B15" s="28">
        <f>B14+B13</f>
        <v>11600</v>
      </c>
      <c r="C15" s="17">
        <v>12200</v>
      </c>
      <c r="D15" s="17">
        <v>12200</v>
      </c>
      <c r="E15">
        <v>549</v>
      </c>
      <c r="F15">
        <v>612</v>
      </c>
      <c r="G15" s="13">
        <v>554</v>
      </c>
      <c r="H15" s="34"/>
      <c r="I15" s="34"/>
      <c r="J15" s="34"/>
      <c r="K15" s="34"/>
      <c r="L15" s="30"/>
      <c r="M15" s="4"/>
    </row>
    <row r="16" spans="1:13" ht="16.5" x14ac:dyDescent="0.3">
      <c r="A16" s="16" t="s">
        <v>22</v>
      </c>
      <c r="B16" s="22">
        <v>549</v>
      </c>
      <c r="C16" s="40">
        <v>612</v>
      </c>
      <c r="D16" s="40">
        <v>554</v>
      </c>
      <c r="E16" s="5">
        <f>E15*1.1</f>
        <v>603.90000000000009</v>
      </c>
      <c r="F16" s="5">
        <f>F15*1.1</f>
        <v>673.2</v>
      </c>
      <c r="G16" s="6">
        <f>G15*1.1</f>
        <v>609.40000000000009</v>
      </c>
      <c r="H16" s="6"/>
      <c r="M16" s="33"/>
    </row>
    <row r="17" spans="1:14" ht="16.5" x14ac:dyDescent="0.3">
      <c r="A17" s="16" t="s">
        <v>21</v>
      </c>
      <c r="B17" s="23">
        <f>B15*B16</f>
        <v>6368400</v>
      </c>
      <c r="C17" s="23">
        <f>C15*C16</f>
        <v>7466400</v>
      </c>
      <c r="D17" s="45">
        <f>D15*D16</f>
        <v>6758800</v>
      </c>
      <c r="E17" s="5"/>
      <c r="F17" s="38"/>
      <c r="G17" s="5"/>
      <c r="H17" s="6"/>
      <c r="M17" s="5"/>
      <c r="N17" s="6"/>
    </row>
    <row r="18" spans="1:14" ht="16.5" x14ac:dyDescent="0.3">
      <c r="A18" s="16" t="s">
        <v>12</v>
      </c>
      <c r="B18" s="24">
        <f>604*B4</f>
        <v>1691200</v>
      </c>
      <c r="C18" s="17">
        <f>673*C4</f>
        <v>1884400</v>
      </c>
      <c r="D18" s="17">
        <f>609*D4</f>
        <v>1705200</v>
      </c>
      <c r="E18" s="6"/>
      <c r="F18" s="5"/>
    </row>
    <row r="19" spans="1:14" ht="16.5" x14ac:dyDescent="0.3">
      <c r="A19" s="19" t="s">
        <v>16</v>
      </c>
      <c r="B19" s="24">
        <v>20000</v>
      </c>
      <c r="C19" s="24">
        <v>25000</v>
      </c>
      <c r="D19" s="17">
        <v>20000</v>
      </c>
      <c r="E19" s="6"/>
      <c r="F19" s="5"/>
    </row>
    <row r="20" spans="1:14" x14ac:dyDescent="0.25">
      <c r="B20" s="12"/>
    </row>
    <row r="21" spans="1:14" x14ac:dyDescent="0.25">
      <c r="B21" s="47">
        <f>B17*80%</f>
        <v>5094720</v>
      </c>
      <c r="C21" s="47">
        <f>C17*80%</f>
        <v>5973120</v>
      </c>
      <c r="D21" s="47">
        <f>D17*80%</f>
        <v>5407040</v>
      </c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467</v>
      </c>
      <c r="C25" s="8"/>
      <c r="D25" s="8"/>
      <c r="E25" s="8">
        <v>5300000</v>
      </c>
      <c r="F25" s="10">
        <f t="shared" ref="F25:F31" si="0">E25/B25</f>
        <v>11349.036402569593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504</v>
      </c>
      <c r="C26" s="8"/>
      <c r="D26" s="8"/>
      <c r="E26" s="8">
        <v>6400000</v>
      </c>
      <c r="F26" s="10">
        <f t="shared" si="0"/>
        <v>12698.412698412698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421</v>
      </c>
      <c r="C27" s="8"/>
      <c r="D27" s="8"/>
      <c r="E27" s="10">
        <v>5000000</v>
      </c>
      <c r="F27" s="10">
        <f t="shared" si="0"/>
        <v>11876.484560570072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>
        <v>654</v>
      </c>
      <c r="C28" s="8"/>
      <c r="D28" s="8"/>
      <c r="E28" s="10">
        <v>7400000</v>
      </c>
      <c r="F28" s="10">
        <f t="shared" si="0"/>
        <v>11314.984709480123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/>
      <c r="C29" s="25"/>
      <c r="E29" s="26"/>
      <c r="F29" s="26" t="e">
        <f t="shared" si="0"/>
        <v>#DIV/0!</v>
      </c>
      <c r="G29" s="10" t="e">
        <f t="shared" si="1"/>
        <v>#DIV/0!</v>
      </c>
      <c r="H29" s="26" t="e">
        <f>E29/#REF!</f>
        <v>#REF!</v>
      </c>
      <c r="I29" s="8" t="e">
        <f>C29/B29</f>
        <v>#DIV/0!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8" x14ac:dyDescent="0.25">
      <c r="A33">
        <v>570</v>
      </c>
      <c r="B33" s="7">
        <v>6047714</v>
      </c>
      <c r="C33">
        <f>B33/A33</f>
        <v>10610.024561403508</v>
      </c>
      <c r="D33">
        <v>272500</v>
      </c>
      <c r="E33">
        <v>30000</v>
      </c>
      <c r="F33">
        <f>E33+D33+B33</f>
        <v>6350214</v>
      </c>
      <c r="G33">
        <f>F33/A33</f>
        <v>11140.726315789474</v>
      </c>
      <c r="H33" s="6" t="e">
        <f>F33/#REF!</f>
        <v>#REF!</v>
      </c>
    </row>
    <row r="34" spans="1:8" x14ac:dyDescent="0.25">
      <c r="A34">
        <v>570</v>
      </c>
      <c r="B34" s="7">
        <v>6014381</v>
      </c>
      <c r="C34">
        <f>B34/A34</f>
        <v>10551.545614035087</v>
      </c>
      <c r="D34">
        <v>271000</v>
      </c>
      <c r="E34">
        <v>30000</v>
      </c>
      <c r="F34">
        <f>E34+D34+B34</f>
        <v>6315381</v>
      </c>
      <c r="G34">
        <f>F34/A34</f>
        <v>11079.615789473684</v>
      </c>
      <c r="H34" s="6" t="e">
        <f>F34/#REF!</f>
        <v>#REF!</v>
      </c>
    </row>
    <row r="35" spans="1:8" x14ac:dyDescent="0.25">
      <c r="A35">
        <v>510</v>
      </c>
      <c r="B35" s="7">
        <v>5083750</v>
      </c>
      <c r="C35">
        <f>B35/A35</f>
        <v>9968.1372549019616</v>
      </c>
      <c r="G35" t="e">
        <f>F35/#REF!</f>
        <v>#REF!</v>
      </c>
    </row>
    <row r="36" spans="1:8" ht="15.75" x14ac:dyDescent="0.25">
      <c r="A36" s="30"/>
      <c r="C36" t="e">
        <f>B36/#REF!</f>
        <v>#REF!</v>
      </c>
    </row>
    <row r="37" spans="1:8" ht="15.75" x14ac:dyDescent="0.25">
      <c r="A37" s="30"/>
    </row>
    <row r="38" spans="1:8" ht="15.75" x14ac:dyDescent="0.25">
      <c r="A38" s="30"/>
    </row>
    <row r="39" spans="1:8" ht="15.75" x14ac:dyDescent="0.25">
      <c r="A39" s="30"/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Y28" sqref="Y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X21" sqref="X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U32" sqref="U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4" workbookViewId="0">
      <selection activeCell="Y30" sqref="W30:Y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8F125-8189-448F-B568-B4DC897F2CDF}">
  <dimension ref="A1"/>
  <sheetViews>
    <sheetView workbookViewId="0">
      <selection activeCell="B49" sqref="B4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2024-01-04T03:33:58Z</dcterms:modified>
</cp:coreProperties>
</file>