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KRISHASHIS BANERJEE - SBI\"/>
    </mc:Choice>
  </mc:AlternateContent>
  <xr:revisionPtr revIDLastSave="0" documentId="13_ncr:1_{3A9302A4-8316-4EAA-A6E9-4A4131B0643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4" i="4" l="1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<sst xmlns="http://schemas.openxmlformats.org/spreadsheetml/2006/main" count="50" uniqueCount="43">
  <si>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</si>
  <si>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</si>
  <si>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</si>
  <si>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</si>
  <si>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</si>
  <si>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</si>
  <si>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</si>
  <si>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</si>
  <si>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</si>
  <si>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</si>
  <si>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</si>
  <si>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</si>
  <si>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</si>
  <si>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</si>
  <si>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</si>
  <si>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</si>
  <si>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</si>
  <si>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</si>
  <si>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</si>
  <si>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</si>
  <si>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</si>
  <si>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</si>
  <si>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</si>
  <si>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</si>
  <si>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</si>
  <si>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</si>
  <si>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</si>
  <si>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</si>
  <si>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</si>
  <si>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</si>
  <si>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</si>
  <si>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</si>
  <si>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</si>
  <si>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</si>
  <si>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</si>
  <si>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</si>
  <si>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</si>
  <si>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Belapur ) - KRISHASHIS BANERJEE</t>
  </si>
  <si>
    <t>CA</t>
  </si>
  <si>
    <t>rate on CA</t>
  </si>
  <si>
    <t>As per Rera Certificate</t>
  </si>
  <si>
    <t>Same Bldg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</si>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</sst>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5</xdr:row>
      <xdr:rowOff>0</xdr:rowOff>
    </xdr:from>
    <xdr:to>
      <xdr:col>28</xdr:col>
      <xdr:colOff>550534</xdr:colOff>
      <xdr:row>34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E6EE09-6C71-4981-8395-72AE8308C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952500"/>
          <a:ext cx="17314534" cy="5372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183468</xdr:colOff>
      <xdr:row>46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7CF289-066B-4D64-BF1D-D8E1A483B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61868" cy="7640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240626</xdr:colOff>
      <xdr:row>39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F77260-1E57-4AC2-930A-09274BD18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19026" cy="7259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602626</xdr:colOff>
      <xdr:row>40</xdr:row>
      <xdr:rowOff>134359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232D5D-55C1-4E69-95F5-1E48E9B65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1026" cy="72304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526416</xdr:colOff>
      <xdr:row>37</xdr:row>
      <xdr:rowOff>86535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45D4C-6A98-4ED2-B6F2-362D4845D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04816" cy="580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564521</xdr:colOff>
      <xdr:row>29</xdr:row>
      <xdr:rowOff>181771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764ED6-5232-4A9E-B91D-DF115EE0E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42921" cy="57062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32</xdr:row>
      <xdr:rowOff>38930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13B493-D47B-4FF2-8211-A38C78DD3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59444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30</xdr:row>
      <xdr:rowOff>172245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D7201F-F49A-4F5B-8DC0-B88DDD912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5696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zoomScaleNormal="100" workbookViewId="0">
      <selection activeCell="I12" sqref="I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20" x14ac:dyDescent="0.25">
      <c r="A3" s="4">
        <f t="shared" ref="A3:A8" si="0">N3</f>
        <v>0</v>
      </c>
      <c r="B3" s="4">
        <f t="shared" ref="B3:B8" si="1">Q3</f>
        <v>409</v>
      </c>
      <c r="C3" s="4">
        <f>B3*1.2</f>
        <v>490.79999999999995</v>
      </c>
      <c r="D3" s="4">
        <f t="shared" ref="D3:D8" si="2">C3*1.2</f>
        <v>588.95999999999992</v>
      </c>
      <c r="E3" s="5">
        <f t="shared" ref="E3:E8" si="3">R3</f>
        <v>5419643</v>
      </c>
      <c r="F3" s="10">
        <f t="shared" ref="F3:F8" si="4">ROUND((E3/B3),0)</f>
        <v>13251</v>
      </c>
      <c r="G3" s="10">
        <f t="shared" ref="G3:G8" si="5">ROUND((E3/C3),0)</f>
        <v>11042</v>
      </c>
      <c r="H3" s="10">
        <f t="shared" ref="H3:H8" si="6">ROUND((E3/D3),0)</f>
        <v>9202</v>
      </c>
      <c r="I3" s="4" t="e">
        <f>#REF!</f>
        <v>#REF!</v>
      </c>
      <c r="J3" s="4" t="str">
        <f t="shared" ref="J3:J8" si="7">S3</f>
        <v>Same Bldg</v>
      </c>
      <c r="O3">
        <v>0</v>
      </c>
      <c r="P3">
        <f t="shared" ref="P3:Q8" si="8">O3/1.2</f>
        <v>0</v>
      </c>
      <c r="Q3">
        <v>409</v>
      </c>
      <c r="R3" s="2">
        <v>5419643</v>
      </c>
      <c r="S3" s="8" t="s">
        <v>41</v>
      </c>
      <c r="T3" s="8"/>
    </row>
    <row r="4" spans="1:20" x14ac:dyDescent="0.25">
      <c r="A4" s="4">
        <f t="shared" si="0"/>
        <v>0</v>
      </c>
      <c r="B4" s="4">
        <f t="shared" si="1"/>
        <v>648</v>
      </c>
      <c r="C4" s="4">
        <f t="shared" ref="C4:C8" si="9">B4*1.2</f>
        <v>777.6</v>
      </c>
      <c r="D4" s="4">
        <f t="shared" si="2"/>
        <v>933.12</v>
      </c>
      <c r="E4" s="5">
        <f t="shared" si="3"/>
        <v>9705357</v>
      </c>
      <c r="F4" s="10">
        <f t="shared" si="4"/>
        <v>14977</v>
      </c>
      <c r="G4" s="10">
        <f t="shared" si="5"/>
        <v>12481</v>
      </c>
      <c r="H4" s="10">
        <f t="shared" si="6"/>
        <v>10401</v>
      </c>
      <c r="I4" s="4" t="e">
        <f>#REF!</f>
        <v>#REF!</v>
      </c>
      <c r="J4" s="4" t="str">
        <f t="shared" si="7"/>
        <v>Same Bldg</v>
      </c>
      <c r="O4">
        <v>0</v>
      </c>
      <c r="P4">
        <f t="shared" si="8"/>
        <v>0</v>
      </c>
      <c r="Q4">
        <v>648</v>
      </c>
      <c r="R4" s="2">
        <v>9705357</v>
      </c>
      <c r="S4" s="8" t="s">
        <v>41</v>
      </c>
      <c r="T4" s="8"/>
    </row>
    <row r="5" spans="1:20" x14ac:dyDescent="0.25">
      <c r="A5" s="4">
        <f t="shared" si="0"/>
        <v>0</v>
      </c>
      <c r="B5" s="4">
        <f t="shared" si="1"/>
        <v>409</v>
      </c>
      <c r="C5" s="4">
        <f t="shared" si="9"/>
        <v>490.79999999999995</v>
      </c>
      <c r="D5" s="4">
        <f t="shared" si="2"/>
        <v>588.95999999999992</v>
      </c>
      <c r="E5" s="5">
        <f t="shared" si="3"/>
        <v>4495400</v>
      </c>
      <c r="F5" s="10">
        <f t="shared" si="4"/>
        <v>10991</v>
      </c>
      <c r="G5" s="10">
        <f t="shared" si="5"/>
        <v>9159</v>
      </c>
      <c r="H5" s="10">
        <f t="shared" si="6"/>
        <v>7633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409</v>
      </c>
      <c r="R5" s="2">
        <v>4495400</v>
      </c>
      <c r="S5" s="8"/>
      <c r="T5" s="8"/>
    </row>
    <row r="6" spans="1:20" s="45" customFormat="1" x14ac:dyDescent="0.25">
      <c r="A6" s="46">
        <f t="shared" si="0"/>
        <v>0</v>
      </c>
      <c r="B6" s="46">
        <f t="shared" si="1"/>
        <v>552</v>
      </c>
      <c r="C6" s="46">
        <f t="shared" si="9"/>
        <v>662.4</v>
      </c>
      <c r="D6" s="46">
        <f t="shared" si="2"/>
        <v>794.88</v>
      </c>
      <c r="E6" s="47">
        <f t="shared" si="3"/>
        <v>8351400</v>
      </c>
      <c r="F6" s="46">
        <f t="shared" si="4"/>
        <v>15129</v>
      </c>
      <c r="G6" s="46">
        <f t="shared" si="5"/>
        <v>12608</v>
      </c>
      <c r="H6" s="46">
        <f t="shared" si="6"/>
        <v>10506</v>
      </c>
      <c r="I6" s="46" t="e">
        <f>#REF!</f>
        <v>#REF!</v>
      </c>
      <c r="J6" s="46">
        <f t="shared" si="7"/>
        <v>0</v>
      </c>
      <c r="O6" s="45">
        <v>0</v>
      </c>
      <c r="P6" s="45">
        <f t="shared" si="8"/>
        <v>0</v>
      </c>
      <c r="Q6" s="45">
        <v>552</v>
      </c>
      <c r="R6" s="48">
        <v>8351400</v>
      </c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2" t="s">
        <v>36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409</v>
      </c>
      <c r="C10" s="4">
        <f>B10*1.2</f>
        <v>490.79999999999995</v>
      </c>
      <c r="D10" s="4">
        <f t="shared" ref="D10:D19" si="23">C10*1.2</f>
        <v>588.95999999999992</v>
      </c>
      <c r="E10" s="5">
        <f t="shared" ref="E10:E19" si="24">R10</f>
        <v>6700000</v>
      </c>
      <c r="F10" s="10">
        <f t="shared" ref="F10:F19" si="25">ROUND((E10/B10),0)</f>
        <v>16381</v>
      </c>
      <c r="G10" s="10">
        <f t="shared" ref="G10:G19" si="26">ROUND((E10/C10),0)</f>
        <v>13651</v>
      </c>
      <c r="H10" s="10">
        <f t="shared" ref="H10:H19" si="27">ROUND((E10/D10),0)</f>
        <v>11376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409</v>
      </c>
      <c r="R10" s="2">
        <v>6700000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618</v>
      </c>
      <c r="C11" s="4">
        <f t="shared" ref="C11:C19" si="30">B11*1.2</f>
        <v>741.6</v>
      </c>
      <c r="D11" s="4">
        <f t="shared" si="23"/>
        <v>889.92</v>
      </c>
      <c r="E11" s="5">
        <f t="shared" si="24"/>
        <v>10500000</v>
      </c>
      <c r="F11" s="10">
        <f t="shared" si="25"/>
        <v>16990</v>
      </c>
      <c r="G11" s="10">
        <f t="shared" si="26"/>
        <v>14159</v>
      </c>
      <c r="H11" s="10">
        <f t="shared" si="27"/>
        <v>11799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618</v>
      </c>
      <c r="R11" s="2">
        <v>10500000</v>
      </c>
      <c r="S11" s="8"/>
      <c r="T11" s="8"/>
    </row>
    <row r="12" spans="1:20" s="45" customFormat="1" x14ac:dyDescent="0.25">
      <c r="A12" s="46">
        <f t="shared" si="21"/>
        <v>0</v>
      </c>
      <c r="B12" s="46">
        <f t="shared" si="22"/>
        <v>430</v>
      </c>
      <c r="C12" s="46">
        <f t="shared" si="30"/>
        <v>516</v>
      </c>
      <c r="D12" s="46">
        <f t="shared" si="23"/>
        <v>619.19999999999993</v>
      </c>
      <c r="E12" s="47">
        <f t="shared" si="24"/>
        <v>7600000</v>
      </c>
      <c r="F12" s="46">
        <f t="shared" si="25"/>
        <v>17674</v>
      </c>
      <c r="G12" s="46">
        <f t="shared" si="26"/>
        <v>14729</v>
      </c>
      <c r="H12" s="46">
        <f t="shared" si="27"/>
        <v>12274</v>
      </c>
      <c r="I12" s="46" t="e">
        <f>#REF!</f>
        <v>#REF!</v>
      </c>
      <c r="J12" s="46">
        <f t="shared" si="28"/>
        <v>0</v>
      </c>
      <c r="O12" s="45">
        <v>0</v>
      </c>
      <c r="P12" s="45">
        <f t="shared" si="29"/>
        <v>0</v>
      </c>
      <c r="Q12" s="45">
        <v>430</v>
      </c>
      <c r="R12" s="48">
        <v>7600000</v>
      </c>
    </row>
    <row r="13" spans="1:20" s="45" customFormat="1" x14ac:dyDescent="0.25">
      <c r="A13" s="46">
        <f t="shared" si="21"/>
        <v>0</v>
      </c>
      <c r="B13" s="46">
        <f t="shared" si="22"/>
        <v>575</v>
      </c>
      <c r="C13" s="46">
        <f t="shared" si="30"/>
        <v>690</v>
      </c>
      <c r="D13" s="46">
        <f t="shared" si="23"/>
        <v>828</v>
      </c>
      <c r="E13" s="47">
        <f t="shared" si="24"/>
        <v>10600000</v>
      </c>
      <c r="F13" s="46">
        <f t="shared" si="25"/>
        <v>18435</v>
      </c>
      <c r="G13" s="46">
        <f t="shared" si="26"/>
        <v>15362</v>
      </c>
      <c r="H13" s="46">
        <f t="shared" si="27"/>
        <v>12802</v>
      </c>
      <c r="I13" s="46" t="e">
        <f>#REF!</f>
        <v>#REF!</v>
      </c>
      <c r="J13" s="46">
        <f t="shared" si="28"/>
        <v>0</v>
      </c>
      <c r="O13" s="45">
        <v>0</v>
      </c>
      <c r="P13" s="45">
        <f t="shared" si="29"/>
        <v>0</v>
      </c>
      <c r="Q13" s="45">
        <v>575</v>
      </c>
      <c r="R13" s="48">
        <v>10600000</v>
      </c>
    </row>
    <row r="14" spans="1:20" x14ac:dyDescent="0.25">
      <c r="A14" s="4">
        <f t="shared" si="21"/>
        <v>0</v>
      </c>
      <c r="B14" s="4">
        <f t="shared" si="22"/>
        <v>0</v>
      </c>
      <c r="C14" s="4">
        <f t="shared" si="30"/>
        <v>0</v>
      </c>
      <c r="D14" s="4">
        <f t="shared" si="23"/>
        <v>0</v>
      </c>
      <c r="E14" s="5">
        <f t="shared" si="24"/>
        <v>0</v>
      </c>
      <c r="F14" s="10" t="e">
        <f t="shared" si="25"/>
        <v>#DIV/0!</v>
      </c>
      <c r="G14" s="10" t="e">
        <f t="shared" si="26"/>
        <v>#DIV/0!</v>
      </c>
      <c r="H14" s="10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17000</v>
      </c>
      <c r="X20" s="21" t="s">
        <v>39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2800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14200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2800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-3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63</v>
      </c>
      <c r="X25" s="25">
        <v>2026</v>
      </c>
      <c r="Y25" t="s">
        <v>40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3" t="s">
        <v>37</v>
      </c>
      <c r="Q27" s="43"/>
      <c r="R27" s="43"/>
      <c r="S27" s="43"/>
      <c r="T27" s="44"/>
      <c r="U27" s="22" t="s">
        <v>20</v>
      </c>
      <c r="V27" s="24"/>
      <c r="W27" s="25">
        <v>0</v>
      </c>
      <c r="X27" s="25"/>
    </row>
    <row r="28" spans="1:25" ht="15.75" x14ac:dyDescent="0.25">
      <c r="U28" s="18"/>
      <c r="V28" s="27"/>
      <c r="W28" s="28">
        <f>W27%</f>
        <v>0</v>
      </c>
      <c r="X28" s="28"/>
    </row>
    <row r="29" spans="1:25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2800</v>
      </c>
      <c r="X30" s="23"/>
    </row>
    <row r="31" spans="1:25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14200</v>
      </c>
      <c r="X31" s="23"/>
    </row>
    <row r="32" spans="1:25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17000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38</v>
      </c>
      <c r="V35" s="31"/>
      <c r="W35" s="26">
        <v>606</v>
      </c>
      <c r="X35" s="25"/>
    </row>
    <row r="36" spans="15:24" ht="15.75" x14ac:dyDescent="0.25">
      <c r="P36" s="14" t="s">
        <v>29</v>
      </c>
      <c r="S36" s="11"/>
      <c r="T36" s="12"/>
      <c r="U36" s="18" t="s">
        <v>42</v>
      </c>
      <c r="V36" s="32"/>
      <c r="W36" s="33">
        <f>W33*W35+X37</f>
        <v>10302000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9271800</v>
      </c>
      <c r="X37" s="36"/>
    </row>
    <row r="38" spans="15:24" ht="15.75" x14ac:dyDescent="0.25">
      <c r="S38" s="11"/>
      <c r="T38" s="11"/>
      <c r="U38" s="18" t="s">
        <v>25</v>
      </c>
      <c r="V38" s="24"/>
      <c r="W38" s="35">
        <f>W36*0.8</f>
        <v>8241600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1696800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21462.5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P35" sqref="P3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H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2024-01-02T12:04:48Z</dcterms:modified>
</cp:coreProperties>
</file>