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Andheri\Sachin Tanaji Karande\"/>
    </mc:Choice>
  </mc:AlternateContent>
  <xr:revisionPtr revIDLastSave="0" documentId="13_ncr:1_{EABB4504-BD92-4A2B-90E7-2D839EC670D1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<sst xmlns="http://schemas.openxmlformats.org/spreadsheetml/2006/main" count="127" uniqueCount="85">
  <si>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</si>
  <si>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</si>
  <si>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</si>
  <si>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</si>
  <si>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</si>
  <si>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</si>
  <si>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</si>
  <si>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</si>
  <si>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</si>
  <si>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</si>
  <si>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</si>
  <si>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</si>
  <si>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</si>
  <si>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</si>
  <si>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</si>
  <si>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</si>
  <si>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</si>
  <si>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</si>
  <si>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</si>
  <si>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</si>
  <si>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</si>
  <si>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</si>
  <si>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</si>
  <si>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</si>
  <si>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</si>
  <si>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</si>
  <si>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</si>
  <si>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</si>
  <si>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</si>
  <si>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</si>
  <si>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</si>
  <si>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</si>
  <si>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</si>
  <si>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</si>
  <si>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</si>
  <si>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</si>
  <si>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</si>
  <si>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</si>
  <si>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</si>
  <si>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</si>
  <si>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</si>
  <si>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</si>
  <si>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</si>
  <si>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</si>
  <si>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</si>
  <si>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</si>
  <si>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</si>
  <si>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</si>
  <si>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</si>
  <si>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</si>
  <si>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</si>
  <si>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</si>
  <si>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</si>
  <si>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</si>
  <si>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</si>
  <si>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</si>
  <si>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</si>
  <si>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</si>
  <si>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</si>
  <si>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</si>
  <si>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</si>
  <si>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</si>
  <si>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</si>
  <si>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</si>
  <si>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</si>
  <si>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</si>
  <si>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</si>
  <si>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</si>
  <si>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</si>
  <si>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</si>
  <si>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</si>
  <si>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</si>
  <si>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</si>
  <si>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</si>
  <si>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</si>
  <si>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</si>
  <si>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</si>
  <si>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</si>
  <si>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</si>
  <si>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</si>
  <si>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</si>
  <si>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</si>
  <si>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</si>
  <si>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21.12.2023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</si>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</sst>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449439</xdr:colOff>
      <xdr:row>45</xdr:row>
      <xdr:rowOff>182160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EF3118-E2F6-4761-8DDD-DD8B2A96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41439" cy="8487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239860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AFB9B7-328E-4409-BEB6-5F52C8E99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31860" cy="8526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506597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D3315-4D66-4425-9522-9194E694A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8597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48</xdr:row>
      <xdr:rowOff>125072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565883-CEEE-4D06-BFC8-F895A7D61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154463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65DF04-091E-434E-AFE3-A6EEC388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84863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3" sqref="C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17700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15200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15200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17700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679</v>
      </c>
      <c r="D18" s="26"/>
      <c r="F18" s="19"/>
    </row>
    <row r="19" spans="1:6" x14ac:dyDescent="0.25">
      <c r="A19" s="16" t="s">
        <v>73</v>
      </c>
      <c r="B19" s="6"/>
      <c r="C19" s="32">
        <f>C18*C16</f>
        <v>12018300</v>
      </c>
      <c r="D19" s="33"/>
      <c r="E19" s="70"/>
      <c r="F19" s="34"/>
    </row>
    <row r="20" spans="1:6" x14ac:dyDescent="0.25">
      <c r="A20" s="16" t="s">
        <v>24</v>
      </c>
      <c r="C20" s="35">
        <f>C19*90%</f>
        <v>10816470</v>
      </c>
      <c r="D20" s="32"/>
      <c r="F20" s="19"/>
    </row>
    <row r="21" spans="1:6" x14ac:dyDescent="0.25">
      <c r="A21" s="16" t="s">
        <v>25</v>
      </c>
      <c r="C21" s="35">
        <f>C19*80%</f>
        <v>9614640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1697500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25038.125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P12" sqref="P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669</v>
      </c>
      <c r="C2" s="4">
        <f t="shared" ref="C2:C16" si="1">B2*1.2</f>
        <v>802.8</v>
      </c>
      <c r="D2" s="4">
        <f t="shared" ref="D2:D16" si="2">C2*1.2</f>
        <v>963.3599999999999</v>
      </c>
      <c r="E2" s="5">
        <f t="shared" ref="E2:E16" si="3">R2</f>
        <v>14000000</v>
      </c>
      <c r="F2" s="78">
        <f t="shared" ref="F2:F15" si="4">ROUND((E2/B2),0)</f>
        <v>20927</v>
      </c>
      <c r="G2" s="78">
        <f t="shared" ref="G2:G15" si="5">ROUND((E2/C2),0)</f>
        <v>17439</v>
      </c>
      <c r="H2" s="78">
        <f t="shared" ref="H2:H15" si="6">ROUND((E2/D2),0)</f>
        <v>14532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669</v>
      </c>
      <c r="R2" s="79">
        <v>14000000</v>
      </c>
      <c r="S2" s="2"/>
    </row>
    <row r="3" spans="1:19" x14ac:dyDescent="0.25">
      <c r="A3" s="4">
        <v>2</v>
      </c>
      <c r="B3" s="4">
        <f t="shared" si="0"/>
        <v>698</v>
      </c>
      <c r="C3" s="4">
        <f t="shared" si="1"/>
        <v>837.6</v>
      </c>
      <c r="D3" s="4">
        <f t="shared" si="2"/>
        <v>1005.12</v>
      </c>
      <c r="E3" s="5">
        <f t="shared" si="3"/>
        <v>13800000</v>
      </c>
      <c r="F3" s="78">
        <f t="shared" si="4"/>
        <v>19771</v>
      </c>
      <c r="G3" s="78">
        <f t="shared" si="5"/>
        <v>16476</v>
      </c>
      <c r="H3" s="78">
        <f t="shared" si="6"/>
        <v>13730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698</v>
      </c>
      <c r="R3" s="79">
        <v>13800000</v>
      </c>
      <c r="S3" s="2"/>
    </row>
    <row r="4" spans="1:19" x14ac:dyDescent="0.25">
      <c r="A4" s="4">
        <v>3</v>
      </c>
      <c r="B4" s="4">
        <f t="shared" si="0"/>
        <v>690</v>
      </c>
      <c r="C4" s="4">
        <f t="shared" si="1"/>
        <v>828</v>
      </c>
      <c r="D4" s="4">
        <f t="shared" si="2"/>
        <v>993.59999999999991</v>
      </c>
      <c r="E4" s="5">
        <f t="shared" si="3"/>
        <v>12000000</v>
      </c>
      <c r="F4" s="80">
        <f t="shared" si="4"/>
        <v>17391</v>
      </c>
      <c r="G4" s="80">
        <f t="shared" si="5"/>
        <v>14493</v>
      </c>
      <c r="H4" s="80">
        <f t="shared" si="6"/>
        <v>12077</v>
      </c>
      <c r="I4" s="80">
        <f t="shared" si="7"/>
        <v>0</v>
      </c>
      <c r="J4" s="80">
        <f t="shared" si="8"/>
        <v>0</v>
      </c>
      <c r="K4" s="81"/>
      <c r="L4" s="81"/>
      <c r="M4" s="81"/>
      <c r="N4" s="81"/>
      <c r="O4" s="81">
        <v>0</v>
      </c>
      <c r="P4" s="81">
        <f t="shared" si="9"/>
        <v>0</v>
      </c>
      <c r="Q4" s="81">
        <v>690</v>
      </c>
      <c r="R4" s="82">
        <v>12000000</v>
      </c>
      <c r="S4" s="2"/>
    </row>
    <row r="5" spans="1:19" x14ac:dyDescent="0.25">
      <c r="A5" s="4">
        <v>4</v>
      </c>
      <c r="B5" s="4">
        <f t="shared" si="0"/>
        <v>663</v>
      </c>
      <c r="C5" s="4">
        <f t="shared" si="1"/>
        <v>795.6</v>
      </c>
      <c r="D5" s="4">
        <f t="shared" si="2"/>
        <v>954.72</v>
      </c>
      <c r="E5" s="5">
        <f t="shared" si="3"/>
        <v>12400000</v>
      </c>
      <c r="F5" s="78">
        <f t="shared" si="4"/>
        <v>18703</v>
      </c>
      <c r="G5" s="78">
        <f t="shared" si="5"/>
        <v>15586</v>
      </c>
      <c r="H5" s="78">
        <f t="shared" si="6"/>
        <v>12988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663</v>
      </c>
      <c r="R5" s="79">
        <v>12400000</v>
      </c>
      <c r="S5" s="2"/>
    </row>
    <row r="6" spans="1:19" x14ac:dyDescent="0.25">
      <c r="A6" s="4">
        <v>5</v>
      </c>
      <c r="B6" s="4">
        <f t="shared" si="0"/>
        <v>662</v>
      </c>
      <c r="C6" s="4">
        <f t="shared" si="1"/>
        <v>794.4</v>
      </c>
      <c r="D6" s="4">
        <f t="shared" si="2"/>
        <v>953.28</v>
      </c>
      <c r="E6" s="5">
        <f t="shared" si="3"/>
        <v>11400000</v>
      </c>
      <c r="F6" s="78">
        <f t="shared" si="4"/>
        <v>17221</v>
      </c>
      <c r="G6" s="78">
        <f t="shared" si="5"/>
        <v>14350</v>
      </c>
      <c r="H6" s="78">
        <f t="shared" si="6"/>
        <v>11959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662</v>
      </c>
      <c r="R6" s="79">
        <v>11400000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4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679</v>
      </c>
    </row>
    <row r="29" spans="1:19" s="10" customFormat="1" x14ac:dyDescent="0.25">
      <c r="C29" s="72" t="s">
        <v>1</v>
      </c>
      <c r="D29" s="72">
        <v>9841000</v>
      </c>
      <c r="F29" s="57" t="s">
        <v>71</v>
      </c>
      <c r="G29" s="57">
        <v>815</v>
      </c>
      <c r="H29" s="10">
        <f>G29/G28</f>
        <v>1.2002945508100147</v>
      </c>
    </row>
    <row r="30" spans="1:19" s="10" customFormat="1" x14ac:dyDescent="0.25">
      <c r="F30" s="57" t="s">
        <v>72</v>
      </c>
      <c r="G30" s="57">
        <v>17700</v>
      </c>
    </row>
    <row r="31" spans="1:19" s="10" customFormat="1" x14ac:dyDescent="0.25">
      <c r="C31" s="75"/>
      <c r="D31" s="75"/>
      <c r="F31" s="75" t="s">
        <v>73</v>
      </c>
      <c r="G31" s="75">
        <f>G28*G30</f>
        <v>12018300</v>
      </c>
      <c r="H31" s="10">
        <f>G31/D29</f>
        <v>1.221247840666599</v>
      </c>
    </row>
    <row r="32" spans="1:19" s="10" customFormat="1" x14ac:dyDescent="0.25">
      <c r="C32" s="75"/>
      <c r="D32" s="75"/>
      <c r="F32" s="75" t="s">
        <v>24</v>
      </c>
      <c r="G32" s="75">
        <f>G31*90%</f>
        <v>10816470</v>
      </c>
    </row>
    <row r="33" spans="3:7" s="10" customFormat="1" x14ac:dyDescent="0.25">
      <c r="C33" s="75"/>
      <c r="D33" s="75"/>
      <c r="F33" s="75" t="s">
        <v>25</v>
      </c>
      <c r="G33" s="75">
        <f>G31*80%</f>
        <v>9614640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2024-01-05T05:41:36Z</dcterms:modified>
</cp:coreProperties>
</file>