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Thane\Aakash Chandrakant Pagare\"/>
    </mc:Choice>
  </mc:AlternateContent>
  <xr:revisionPtr revIDLastSave="0" documentId="13_ncr:1_{A0561F29-0B14-44C5-86E5-ABE8FEC917BF}" xr6:coauthVersionLast="45" xr6:coauthVersionMax="47" xr10:uidLastSave="{00000000-0000-0000-0000-000000000000}"/>
  <bookViews>
    <workbookView xWindow="-120" yWindow="-120" windowWidth="29040" windowHeight="15720" tabRatio="932" activeTab="9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1" i="4" l="1"/>
  <c r="G29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C20" i="25"/>
  <c r="C16" i="25"/>
  <c r="C17" i="25" s="1"/>
  <c r="H4" i="4" l="1"/>
  <c r="G33" i="4"/>
  <c r="I32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<sst xmlns="http://schemas.openxmlformats.org/spreadsheetml/2006/main" count="127" uniqueCount="85">
  <si>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</si>
  <si>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</si>
  <si>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</si>
  <si>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</si>
  <si>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</si>
  <si>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</si>
  <si>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</si>
  <si>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</si>
  <si>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</si>
  <si>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</si>
  <si>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</si>
  <si>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</si>
  <si>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</si>
  <si>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</si>
  <si>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</si>
  <si>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</si>
  <si>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</si>
  <si>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</si>
  <si>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</si>
  <si>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</si>
  <si>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</si>
  <si>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</si>
  <si>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</si>
  <si>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</si>
  <si>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</si>
  <si>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</si>
  <si>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</si>
  <si>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</si>
  <si>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</si>
  <si>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</si>
  <si>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</si>
  <si>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</si>
  <si>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</si>
  <si>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</si>
  <si>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</si>
  <si>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</si>
  <si>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</si>
  <si>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</si>
  <si>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</si>
  <si>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</si>
  <si>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</si>
  <si>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</si>
  <si>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</si>
  <si>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</si>
  <si>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</si>
  <si>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</si>
  <si>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</si>
  <si>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</si>
  <si>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</si>
  <si>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</si>
  <si>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</si>
  <si>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</si>
  <si>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</si>
  <si>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</si>
  <si>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</si>
  <si>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</si>
  <si>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</si>
  <si>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</si>
  <si>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</si>
  <si>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</si>
  <si>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</si>
  <si>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</si>
  <si>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</si>
  <si>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</si>
  <si>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</si>
  <si>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</si>
  <si>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</si>
  <si>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</si>
  <si>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</si>
  <si>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</si>
  <si>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</si>
  <si>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</si>
  <si>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</si>
  <si>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</si>
  <si>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</si>
  <si>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</si>
  <si>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</si>
  <si>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</si>
  <si>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</si>
  <si>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</si>
  <si>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</si>
  <si>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</si>
  <si>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</si>
  <si>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26.12.2023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</si>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</sst>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2042</xdr:colOff>
      <xdr:row>48</xdr:row>
      <xdr:rowOff>20292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42ABE-8354-46B6-BE0D-D2DC58105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32442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41406-8B33-4F8B-8C56-37D3846D0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392536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ACC86-BAB7-4C4E-A00B-D3A860063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13336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373484</xdr:colOff>
      <xdr:row>48</xdr:row>
      <xdr:rowOff>134572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018297-A59F-4CEB-82AB-D549744F4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94284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4D5E2-CE5A-49B5-823E-6BE49C42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C86CC0-15A3-4390-94CB-87CA44159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449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17000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14500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14500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17000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568</v>
      </c>
      <c r="D18" s="26"/>
      <c r="F18" s="19"/>
    </row>
    <row r="19" spans="1:6" x14ac:dyDescent="0.25">
      <c r="A19" s="16" t="s">
        <v>73</v>
      </c>
      <c r="B19" s="6"/>
      <c r="C19" s="32">
        <f>C18*C16</f>
        <v>9656000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8690400</v>
      </c>
      <c r="D20" s="32"/>
      <c r="F20" s="19"/>
    </row>
    <row r="21" spans="1:6" x14ac:dyDescent="0.25">
      <c r="A21" s="16" t="s">
        <v>25</v>
      </c>
      <c r="C21" s="35">
        <f>C19*80%</f>
        <v>7724800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1420000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20116.666666666668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6" sqref="Q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531</v>
      </c>
      <c r="C2" s="4">
        <f t="shared" ref="C2:C16" si="1">B2*1.2</f>
        <v>637.19999999999993</v>
      </c>
      <c r="D2" s="4">
        <f t="shared" ref="D2:D16" si="2">C2*1.2</f>
        <v>764.63999999999987</v>
      </c>
      <c r="E2" s="5">
        <f t="shared" ref="E2:E16" si="3">R2</f>
        <v>10500000</v>
      </c>
      <c r="F2" s="4">
        <f t="shared" ref="F2:F15" si="4">ROUND((E2/B2),0)</f>
        <v>19774</v>
      </c>
      <c r="G2" s="4">
        <f t="shared" ref="G2:G15" si="5">ROUND((E2/C2),0)</f>
        <v>16478</v>
      </c>
      <c r="H2" s="4">
        <f t="shared" ref="H2:H15" si="6">ROUND((E2/D2),0)</f>
        <v>13732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531</v>
      </c>
      <c r="R2" s="2">
        <v>10500000</v>
      </c>
      <c r="S2" s="2"/>
    </row>
    <row r="3" spans="1:19" x14ac:dyDescent="0.25">
      <c r="A3" s="4">
        <v>2</v>
      </c>
      <c r="B3" s="4">
        <f t="shared" si="0"/>
        <v>531</v>
      </c>
      <c r="C3" s="4">
        <f t="shared" si="1"/>
        <v>637.19999999999993</v>
      </c>
      <c r="D3" s="4">
        <f t="shared" si="2"/>
        <v>764.63999999999987</v>
      </c>
      <c r="E3" s="5">
        <f t="shared" si="3"/>
        <v>10100000</v>
      </c>
      <c r="F3" s="4">
        <f t="shared" si="4"/>
        <v>19021</v>
      </c>
      <c r="G3" s="4">
        <f t="shared" si="5"/>
        <v>15851</v>
      </c>
      <c r="H3" s="4">
        <f t="shared" si="6"/>
        <v>13209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531</v>
      </c>
      <c r="R3" s="2">
        <v>10100000</v>
      </c>
      <c r="S3" s="2"/>
    </row>
    <row r="4" spans="1:19" x14ac:dyDescent="0.25">
      <c r="A4" s="4">
        <v>3</v>
      </c>
      <c r="B4" s="4">
        <f t="shared" si="0"/>
        <v>568</v>
      </c>
      <c r="C4" s="4">
        <f t="shared" si="1"/>
        <v>681.6</v>
      </c>
      <c r="D4" s="4">
        <f t="shared" si="2"/>
        <v>817.92</v>
      </c>
      <c r="E4" s="5">
        <f t="shared" si="3"/>
        <v>10000000</v>
      </c>
      <c r="F4" s="78">
        <f t="shared" si="4"/>
        <v>17606</v>
      </c>
      <c r="G4" s="78">
        <f t="shared" si="5"/>
        <v>14671</v>
      </c>
      <c r="H4" s="78">
        <f t="shared" si="6"/>
        <v>12226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568</v>
      </c>
      <c r="R4" s="79">
        <v>10000000</v>
      </c>
      <c r="S4" s="2"/>
    </row>
    <row r="5" spans="1:19" x14ac:dyDescent="0.25">
      <c r="A5" s="4">
        <v>4</v>
      </c>
      <c r="B5" s="4">
        <f t="shared" si="0"/>
        <v>585</v>
      </c>
      <c r="C5" s="4">
        <f t="shared" si="1"/>
        <v>702</v>
      </c>
      <c r="D5" s="4">
        <f t="shared" si="2"/>
        <v>842.4</v>
      </c>
      <c r="E5" s="5">
        <f t="shared" si="3"/>
        <v>9700000</v>
      </c>
      <c r="F5" s="78">
        <f t="shared" si="4"/>
        <v>16581</v>
      </c>
      <c r="G5" s="78">
        <f t="shared" si="5"/>
        <v>13818</v>
      </c>
      <c r="H5" s="78">
        <f t="shared" si="6"/>
        <v>11515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585</v>
      </c>
      <c r="R5" s="79">
        <v>9700000</v>
      </c>
      <c r="S5" s="2"/>
    </row>
    <row r="6" spans="1:19" x14ac:dyDescent="0.25">
      <c r="A6" s="4">
        <v>5</v>
      </c>
      <c r="B6" s="4">
        <f t="shared" si="0"/>
        <v>568</v>
      </c>
      <c r="C6" s="4">
        <f t="shared" si="1"/>
        <v>681.6</v>
      </c>
      <c r="D6" s="4">
        <f t="shared" si="2"/>
        <v>817.92</v>
      </c>
      <c r="E6" s="5">
        <f t="shared" si="3"/>
        <v>9700000</v>
      </c>
      <c r="F6" s="78">
        <f t="shared" si="4"/>
        <v>17077</v>
      </c>
      <c r="G6" s="78">
        <f t="shared" si="5"/>
        <v>14231</v>
      </c>
      <c r="H6" s="78">
        <f t="shared" si="6"/>
        <v>11859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568</v>
      </c>
      <c r="R6" s="79">
        <v>9700000</v>
      </c>
      <c r="S6" s="2"/>
    </row>
    <row r="7" spans="1:19" x14ac:dyDescent="0.25">
      <c r="A7" s="4">
        <v>6</v>
      </c>
      <c r="B7" s="4">
        <f t="shared" si="0"/>
        <v>568</v>
      </c>
      <c r="C7" s="4">
        <f t="shared" si="1"/>
        <v>681.6</v>
      </c>
      <c r="D7" s="4">
        <f t="shared" si="2"/>
        <v>817.92</v>
      </c>
      <c r="E7" s="5">
        <f t="shared" si="3"/>
        <v>10600000</v>
      </c>
      <c r="F7" s="78">
        <f t="shared" si="4"/>
        <v>18662</v>
      </c>
      <c r="G7" s="78">
        <f t="shared" si="5"/>
        <v>15552</v>
      </c>
      <c r="H7" s="78">
        <f t="shared" si="6"/>
        <v>12960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568</v>
      </c>
      <c r="R7" s="79">
        <v>10600000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2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568</v>
      </c>
    </row>
    <row r="29" spans="1:19" s="10" customFormat="1" x14ac:dyDescent="0.25">
      <c r="C29" s="72" t="s">
        <v>1</v>
      </c>
      <c r="D29" s="72">
        <v>8167305</v>
      </c>
      <c r="F29" s="57" t="s">
        <v>71</v>
      </c>
      <c r="G29" s="57">
        <f>G28*1.1</f>
        <v>624.80000000000007</v>
      </c>
      <c r="H29" s="10">
        <f>G29/G28</f>
        <v>1.1000000000000001</v>
      </c>
    </row>
    <row r="30" spans="1:19" s="10" customFormat="1" x14ac:dyDescent="0.25">
      <c r="F30" s="57" t="s">
        <v>72</v>
      </c>
      <c r="G30" s="57">
        <v>17000</v>
      </c>
    </row>
    <row r="31" spans="1:19" s="10" customFormat="1" x14ac:dyDescent="0.25">
      <c r="C31" s="75"/>
      <c r="D31" s="75"/>
      <c r="F31" s="75" t="s">
        <v>73</v>
      </c>
      <c r="G31" s="75">
        <f>G29*G30</f>
        <v>10621600.000000002</v>
      </c>
      <c r="H31" s="10">
        <f>G31/D29</f>
        <v>1.3005024301161769</v>
      </c>
      <c r="I31" s="10">
        <f>D29*0.9</f>
        <v>7350574.5</v>
      </c>
    </row>
    <row r="32" spans="1:19" s="10" customFormat="1" x14ac:dyDescent="0.25">
      <c r="C32" s="75"/>
      <c r="D32" s="75"/>
      <c r="F32" s="75" t="s">
        <v>24</v>
      </c>
      <c r="G32" s="75">
        <f>G31*90%</f>
        <v>9559440.0000000019</v>
      </c>
      <c r="I32" s="10">
        <f>G31*0.75</f>
        <v>7966200.0000000019</v>
      </c>
    </row>
    <row r="33" spans="3:7" s="10" customFormat="1" x14ac:dyDescent="0.25">
      <c r="C33" s="75"/>
      <c r="D33" s="75"/>
      <c r="F33" s="75" t="s">
        <v>25</v>
      </c>
      <c r="G33" s="75">
        <f>G31*80%</f>
        <v>8497280.0000000019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2023-12-31T05:50:25Z</dcterms:modified>
</cp:coreProperties>
</file>