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Heena wadhwanii\"/>
    </mc:Choice>
  </mc:AlternateContent>
  <xr:revisionPtr revIDLastSave="0" documentId="13_ncr:1_{92979F08-B382-401B-A42E-59F2270573A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" i="4" l="1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2" i="4"/>
  <c r="U3" i="4"/>
  <c r="U4" i="4"/>
  <c r="U5" i="4"/>
  <c r="U6" i="4"/>
  <c r="U7" i="4"/>
  <c r="U8" i="4"/>
  <c r="U9" i="4"/>
  <c r="U10" i="4"/>
  <c r="U11" i="4"/>
  <c r="U12" i="4"/>
  <c r="U13" i="4"/>
  <c r="U2" i="4"/>
  <c r="Q3" i="4"/>
  <c r="J22" i="4"/>
  <c r="H21" i="4" l="1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<sst xmlns="http://schemas.openxmlformats.org/spreadsheetml/2006/main" count="30" uniqueCount="24">
  <si>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</si>
  <si>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</si>
  <si>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</si>
  <si>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</si>
  <si>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</si>
  <si>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</si>
  <si>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</si>
  <si>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</si>
  <si>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</si>
  <si>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</si>
  <si>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</si>
  <si>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</si>
  <si>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</si>
  <si>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</si>
  <si>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</si>
  <si>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</si>
  <si>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02.11.21</t>
  </si>
  <si>
    <t>gokuldham</t>
  </si>
  <si>
    <t>f. no. 301, 3rd floor, Bldg. no. 46. prashant chsl, gokuldham, goregaon east</t>
  </si>
  <si>
    <t>O c- 1984 - For No. and date refer Arch. Cert. 12.10.1988</t>
  </si>
  <si>
    <t>16000 to 17000 on sbua</t>
  </si>
  <si>
    <t>mca</t>
  </si>
  <si>
    <t>laoding</t>
  </si>
  <si>
    <t>ls - 1.15 to 1.18 cr sold for 1.24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</si>
</sst>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1</xdr:row>
      <xdr:rowOff>142875</xdr:rowOff>
    </xdr:from>
    <xdr:to>
      <xdr:col>17</xdr:col>
      <xdr:colOff>371475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9CF6FE-F30A-410F-967F-C70457BC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33375"/>
          <a:ext cx="9810750" cy="84963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9</xdr:row>
      <xdr:rowOff>133350</xdr:rowOff>
    </xdr:from>
    <xdr:to>
      <xdr:col>27</xdr:col>
      <xdr:colOff>38100</xdr:colOff>
      <xdr:row>49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F28FA9-42A1-489F-AC0A-8BE84EB9F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127" t="6852" r="13114" b="19342"/>
        <a:stretch/>
      </xdr:blipFill>
      <xdr:spPr>
        <a:xfrm>
          <a:off x="3924300" y="1847850"/>
          <a:ext cx="12573000" cy="7591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FD2C65-8719-4C6C-8D65-5A94298A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6E3F3B-7554-4E58-A9CF-CB1A6977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219076</xdr:colOff>
      <xdr:row>10</xdr:row>
      <xdr:rowOff>123824</xdr:rowOff>
    </xdr:from>
    <xdr:to>
      <xdr:col>26</xdr:col>
      <xdr:colOff>28576</xdr:colOff>
      <xdr:row>57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62ED9D-7717-4C30-9318-01A67C9FE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56" t="7131" r="21188" b="5451"/>
        <a:stretch/>
      </xdr:blipFill>
      <xdr:spPr>
        <a:xfrm>
          <a:off x="1438276" y="2028824"/>
          <a:ext cx="14439900" cy="8991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16" sqref="R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22</v>
      </c>
    </row>
    <row r="2" spans="1:22" x14ac:dyDescent="0.25">
      <c r="A2" s="4">
        <f t="shared" ref="A2:A15" si="0">N2</f>
        <v>0</v>
      </c>
      <c r="B2" s="4">
        <f t="shared" ref="B2:B15" si="1">Q2</f>
        <v>756</v>
      </c>
      <c r="C2" s="4">
        <f>B2*1.2</f>
        <v>907.19999999999993</v>
      </c>
      <c r="D2" s="4">
        <f t="shared" ref="D2:D13" si="2">C2*1.2</f>
        <v>1088.6399999999999</v>
      </c>
      <c r="E2" s="16">
        <f t="shared" ref="E2:E13" si="3">R2</f>
        <v>17585000</v>
      </c>
      <c r="F2" s="10">
        <f t="shared" ref="F2:F13" si="4">ROUND((E2/B2),0)</f>
        <v>23261</v>
      </c>
      <c r="G2" s="15">
        <f t="shared" ref="G2:G13" si="5">ROUND((E2/C2),0)</f>
        <v>19384</v>
      </c>
      <c r="H2" s="10">
        <f t="shared" ref="H2:H13" si="6">ROUND((E2/D2),0)</f>
        <v>16153</v>
      </c>
      <c r="I2" s="4" t="e">
        <f>#REF!</f>
        <v>#REF!</v>
      </c>
      <c r="J2" s="4" t="str">
        <f t="shared" ref="J2:J13" si="7">S2</f>
        <v>02.11.21</v>
      </c>
      <c r="O2">
        <v>0</v>
      </c>
      <c r="P2">
        <f t="shared" ref="P2:P12" si="8">O2/1.2</f>
        <v>0</v>
      </c>
      <c r="Q2">
        <v>756</v>
      </c>
      <c r="R2" s="2">
        <v>17585000</v>
      </c>
      <c r="S2" s="8" t="s">
        <v>16</v>
      </c>
      <c r="T2" s="8"/>
      <c r="U2">
        <f>Q2*1.26</f>
        <v>952.56000000000006</v>
      </c>
      <c r="V2">
        <f>R2/U2</f>
        <v>18460.779373477784</v>
      </c>
    </row>
    <row r="3" spans="1:22" x14ac:dyDescent="0.25">
      <c r="A3" s="4">
        <f t="shared" si="0"/>
        <v>0</v>
      </c>
      <c r="B3" s="4">
        <f t="shared" si="1"/>
        <v>793.65079365079362</v>
      </c>
      <c r="C3" s="4">
        <f t="shared" ref="C3:C15" si="9">B3*1.2</f>
        <v>952.38095238095229</v>
      </c>
      <c r="D3" s="4">
        <f t="shared" si="2"/>
        <v>1142.8571428571427</v>
      </c>
      <c r="E3" s="16">
        <f t="shared" si="3"/>
        <v>19000000</v>
      </c>
      <c r="F3" s="10">
        <f t="shared" si="4"/>
        <v>23940</v>
      </c>
      <c r="G3" s="15">
        <f t="shared" si="5"/>
        <v>19950</v>
      </c>
      <c r="H3" s="10">
        <f t="shared" si="6"/>
        <v>16625</v>
      </c>
      <c r="I3" s="4" t="e">
        <f>#REF!</f>
        <v>#REF!</v>
      </c>
      <c r="J3" s="4" t="str">
        <f t="shared" si="7"/>
        <v>gokuldham</v>
      </c>
      <c r="O3">
        <v>0</v>
      </c>
      <c r="P3">
        <v>1000</v>
      </c>
      <c r="Q3">
        <f>P3/1.26</f>
        <v>793.65079365079362</v>
      </c>
      <c r="R3" s="2">
        <v>19000000</v>
      </c>
      <c r="S3" s="8" t="s">
        <v>17</v>
      </c>
      <c r="T3" s="8"/>
      <c r="U3">
        <f t="shared" ref="U3:U13" si="10">Q3*1.26</f>
        <v>1000</v>
      </c>
      <c r="V3" s="11">
        <f t="shared" ref="V3:V17" si="11">R3/U3</f>
        <v>19000</v>
      </c>
    </row>
    <row r="4" spans="1:22" x14ac:dyDescent="0.25">
      <c r="A4" s="4">
        <f t="shared" si="0"/>
        <v>0</v>
      </c>
      <c r="B4" s="4">
        <f t="shared" si="1"/>
        <v>968</v>
      </c>
      <c r="C4" s="4">
        <f t="shared" si="9"/>
        <v>1161.5999999999999</v>
      </c>
      <c r="D4" s="4">
        <f t="shared" si="2"/>
        <v>1393.9199999999998</v>
      </c>
      <c r="E4" s="16">
        <f t="shared" si="3"/>
        <v>26000000</v>
      </c>
      <c r="F4" s="10">
        <f t="shared" si="4"/>
        <v>26860</v>
      </c>
      <c r="G4" s="15">
        <f t="shared" si="5"/>
        <v>22383</v>
      </c>
      <c r="H4" s="10">
        <f t="shared" si="6"/>
        <v>18652</v>
      </c>
      <c r="I4" s="4" t="e">
        <f>#REF!</f>
        <v>#REF!</v>
      </c>
      <c r="J4" s="4" t="str">
        <f t="shared" si="7"/>
        <v>gokuldham</v>
      </c>
      <c r="O4">
        <v>0</v>
      </c>
      <c r="P4">
        <f t="shared" si="8"/>
        <v>0</v>
      </c>
      <c r="Q4">
        <v>968</v>
      </c>
      <c r="R4" s="2">
        <v>26000000</v>
      </c>
      <c r="S4" s="8" t="s">
        <v>17</v>
      </c>
      <c r="T4" s="8"/>
      <c r="U4">
        <f t="shared" si="10"/>
        <v>1219.68</v>
      </c>
      <c r="V4" s="11">
        <f t="shared" si="11"/>
        <v>21317.066771612226</v>
      </c>
    </row>
    <row r="5" spans="1:22" x14ac:dyDescent="0.25">
      <c r="A5" s="4">
        <f t="shared" si="0"/>
        <v>0</v>
      </c>
      <c r="B5" s="4">
        <f t="shared" si="1"/>
        <v>800</v>
      </c>
      <c r="C5" s="4">
        <f t="shared" si="9"/>
        <v>960</v>
      </c>
      <c r="D5" s="4">
        <f t="shared" si="2"/>
        <v>1152</v>
      </c>
      <c r="E5" s="16">
        <f t="shared" si="3"/>
        <v>16500000</v>
      </c>
      <c r="F5" s="10">
        <f t="shared" si="4"/>
        <v>20625</v>
      </c>
      <c r="G5" s="10">
        <f t="shared" si="5"/>
        <v>17188</v>
      </c>
      <c r="H5" s="10">
        <f t="shared" si="6"/>
        <v>14323</v>
      </c>
      <c r="I5" s="4" t="e">
        <f>#REF!</f>
        <v>#REF!</v>
      </c>
      <c r="J5" s="4" t="str">
        <f t="shared" si="7"/>
        <v>gokuldham</v>
      </c>
      <c r="O5">
        <v>0</v>
      </c>
      <c r="P5">
        <f t="shared" si="8"/>
        <v>0</v>
      </c>
      <c r="Q5">
        <v>800</v>
      </c>
      <c r="R5" s="2">
        <v>16500000</v>
      </c>
      <c r="S5" s="8" t="s">
        <v>17</v>
      </c>
      <c r="T5" s="8"/>
      <c r="U5">
        <f t="shared" si="10"/>
        <v>1008</v>
      </c>
      <c r="V5">
        <f t="shared" si="11"/>
        <v>16369.047619047618</v>
      </c>
    </row>
    <row r="6" spans="1:22" x14ac:dyDescent="0.25">
      <c r="A6" s="4">
        <f t="shared" si="0"/>
        <v>0</v>
      </c>
      <c r="B6" s="4">
        <f t="shared" si="1"/>
        <v>750</v>
      </c>
      <c r="C6" s="4">
        <f t="shared" si="9"/>
        <v>900</v>
      </c>
      <c r="D6" s="4">
        <f t="shared" si="2"/>
        <v>1080</v>
      </c>
      <c r="E6" s="16">
        <f t="shared" si="3"/>
        <v>18900000</v>
      </c>
      <c r="F6" s="10">
        <f t="shared" si="4"/>
        <v>25200</v>
      </c>
      <c r="G6" s="15">
        <f t="shared" si="5"/>
        <v>21000</v>
      </c>
      <c r="H6" s="10">
        <f t="shared" si="6"/>
        <v>17500</v>
      </c>
      <c r="I6" s="4" t="e">
        <f>#REF!</f>
        <v>#REF!</v>
      </c>
      <c r="J6" s="4" t="str">
        <f t="shared" si="7"/>
        <v>gokuldham</v>
      </c>
      <c r="O6">
        <v>0</v>
      </c>
      <c r="P6">
        <f t="shared" si="8"/>
        <v>0</v>
      </c>
      <c r="Q6">
        <v>750</v>
      </c>
      <c r="R6" s="2">
        <v>18900000</v>
      </c>
      <c r="S6" s="8" t="s">
        <v>17</v>
      </c>
      <c r="T6" s="8"/>
      <c r="U6">
        <f t="shared" si="10"/>
        <v>945</v>
      </c>
      <c r="V6" s="11">
        <f t="shared" si="11"/>
        <v>20000</v>
      </c>
    </row>
    <row r="7" spans="1:22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2">P7/1.2</f>
        <v>0</v>
      </c>
      <c r="R7" s="2">
        <v>0</v>
      </c>
      <c r="S7" s="8"/>
      <c r="T7" s="8"/>
      <c r="U7">
        <f t="shared" si="10"/>
        <v>0</v>
      </c>
      <c r="V7" t="e">
        <f t="shared" si="11"/>
        <v>#DIV/0!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2"/>
        <v>0</v>
      </c>
      <c r="R8" s="2">
        <v>0</v>
      </c>
      <c r="S8" s="8"/>
      <c r="T8" s="8"/>
      <c r="U8">
        <f t="shared" si="10"/>
        <v>0</v>
      </c>
      <c r="V8" t="e">
        <f t="shared" si="11"/>
        <v>#DIV/0!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2"/>
        <v>0</v>
      </c>
      <c r="R9" s="2">
        <v>0</v>
      </c>
      <c r="S9" s="8"/>
      <c r="T9" s="8"/>
      <c r="U9">
        <f t="shared" si="10"/>
        <v>0</v>
      </c>
      <c r="V9" t="e">
        <f t="shared" si="11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8"/>
      <c r="T10" s="8"/>
      <c r="U10">
        <f t="shared" si="10"/>
        <v>0</v>
      </c>
      <c r="V10" t="e">
        <f t="shared" si="11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/>
      <c r="T11" s="8"/>
      <c r="U11">
        <f t="shared" si="10"/>
        <v>0</v>
      </c>
      <c r="V11" t="e">
        <f t="shared" si="11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/>
      <c r="T12" s="8"/>
      <c r="U12">
        <f t="shared" si="10"/>
        <v>0</v>
      </c>
      <c r="V12" t="e">
        <f t="shared" si="11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>
        <f t="shared" si="10"/>
        <v>0</v>
      </c>
      <c r="V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V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V15" t="e">
        <f t="shared" si="11"/>
        <v>#DIV/0!</v>
      </c>
    </row>
    <row r="16" spans="1:22" x14ac:dyDescent="0.25">
      <c r="V16" t="e">
        <f t="shared" si="11"/>
        <v>#DIV/0!</v>
      </c>
    </row>
    <row r="17" spans="7:24" x14ac:dyDescent="0.25">
      <c r="G17" t="s">
        <v>18</v>
      </c>
      <c r="V17" t="e">
        <f t="shared" si="11"/>
        <v>#DIV/0!</v>
      </c>
    </row>
    <row r="19" spans="7:24" x14ac:dyDescent="0.25">
      <c r="G19" t="s">
        <v>13</v>
      </c>
      <c r="H19">
        <v>647</v>
      </c>
      <c r="I19">
        <f>91.104*10.764</f>
        <v>980.6434559999999</v>
      </c>
    </row>
    <row r="20" spans="7:24" x14ac:dyDescent="0.25">
      <c r="G20" t="s">
        <v>14</v>
      </c>
      <c r="H20">
        <v>20000</v>
      </c>
    </row>
    <row r="21" spans="7:24" x14ac:dyDescent="0.25">
      <c r="G21" t="s">
        <v>15</v>
      </c>
      <c r="H21">
        <f>H20*H19</f>
        <v>12940000</v>
      </c>
      <c r="J21" t="s">
        <v>21</v>
      </c>
      <c r="N21">
        <v>512</v>
      </c>
    </row>
    <row r="22" spans="7:24" x14ac:dyDescent="0.25">
      <c r="G22" s="6"/>
      <c r="H22" s="6"/>
      <c r="J22">
        <f>H19/N21</f>
        <v>1.263671875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G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2023-12-31T05:09:15Z</dcterms:modified>
</cp:coreProperties>
</file>