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E56E175-EAE1-4303-A89A-2AE1B1138C8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" i="1" l="1"/>
  <c r="H13" i="1"/>
  <c r="G13" i="1"/>
  <c r="B35" i="1"/>
  <c r="B34" i="1"/>
  <c r="B33" i="1"/>
  <c r="C28" i="1"/>
  <c r="B18" i="1"/>
  <c r="H6" i="1"/>
  <c r="H5" i="1"/>
  <c r="G5" i="1"/>
  <c r="F5" i="1"/>
  <c r="J31" i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I34" i="1" s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<sst xmlns="http://schemas.openxmlformats.org/spreadsheetml/2006/main" count="30" uniqueCount="28">
  <si>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</si>
  <si>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</si>
  <si>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</si>
  <si>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</si>
  <si>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</si>
  <si>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</si>
  <si>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</si>
  <si>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</si>
  <si>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</si>
  <si>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</si>
  <si>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</si>
  <si>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</si>
  <si>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</si>
  <si>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</si>
  <si>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</si>
  <si>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</si>
  <si>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</si>
  <si>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</si>
  <si>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</si>
  <si>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</si>
  <si>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</si>
  <si>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</si>
  <si>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</si>
  <si>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</si>
  <si>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</si>
  <si>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 Carpet area</t>
  </si>
  <si>
    <t>FB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</si>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</sst>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278220</xdr:colOff>
      <xdr:row>43</xdr:row>
      <xdr:rowOff>10670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07E575-700F-4145-BCDB-25A973C1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99020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49589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BF4124-2850-414B-9E60-13F89493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0389" cy="8392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E44E31-03BC-4BDC-B474-17E6B2DE6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078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334102</xdr:colOff>
      <xdr:row>32</xdr:row>
      <xdr:rowOff>181851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991BA8-090B-4EF9-8AAA-12F4B2B24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10902" cy="627785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515102</xdr:colOff>
      <xdr:row>32</xdr:row>
      <xdr:rowOff>134219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DEEA3B-F808-4DDE-A2EC-446D3294C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391902" cy="62302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7F010-9B09-4950-B5C7-C411081F5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98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296678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9A520B-B654-48C8-AB5E-906FFDB1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50278" cy="8297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D16" sqref="D16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12100</v>
      </c>
      <c r="C3" s="33"/>
      <c r="D3" s="30"/>
      <c r="E3" s="10"/>
      <c r="F3" s="5">
        <v>2020</v>
      </c>
      <c r="G3" s="7">
        <v>2023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2600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9500</v>
      </c>
      <c r="C5" s="33"/>
      <c r="D5" s="30"/>
      <c r="E5" s="16"/>
      <c r="F5" s="51">
        <f>15.17*10.764</f>
        <v>163.28987999999998</v>
      </c>
      <c r="G5" s="19">
        <f>2.97*10.764</f>
        <v>31.969080000000002</v>
      </c>
      <c r="H5" s="22">
        <f>SUM(F5:G5)</f>
        <v>195.25895999999997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2600</v>
      </c>
      <c r="C6" s="33"/>
      <c r="D6" s="30"/>
      <c r="E6" s="52"/>
      <c r="F6" s="52"/>
      <c r="G6" s="20"/>
      <c r="H6" s="22">
        <f>H5*1.1</f>
        <v>214.78485599999999</v>
      </c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 t="s">
        <v>25</v>
      </c>
      <c r="G12" s="20" t="s">
        <v>26</v>
      </c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2600</v>
      </c>
      <c r="C13" s="33"/>
      <c r="D13" s="44"/>
      <c r="E13" s="1"/>
      <c r="F13" s="10">
        <v>208</v>
      </c>
      <c r="G13" s="21">
        <f>18+8</f>
        <v>26</v>
      </c>
      <c r="H13" s="21">
        <f>G13+F13</f>
        <v>234</v>
      </c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9500</v>
      </c>
      <c r="C14" s="33"/>
      <c r="D14" s="30"/>
      <c r="E14" s="10"/>
      <c r="F14" s="12"/>
      <c r="H14" s="21">
        <v>10300</v>
      </c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12100</v>
      </c>
      <c r="C15" s="33"/>
      <c r="D15" s="30"/>
      <c r="E15" s="10"/>
      <c r="F15" s="12"/>
      <c r="G15" s="23"/>
      <c r="H15" s="21">
        <f>H14*H13</f>
        <v>2410200</v>
      </c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195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2359500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215*B4</f>
        <v>559000</v>
      </c>
      <c r="C18" s="47"/>
      <c r="D18" s="48"/>
      <c r="E18" s="10"/>
      <c r="F18" s="10" t="s">
        <v>27</v>
      </c>
      <c r="G18" s="10"/>
    </row>
    <row r="19" spans="1:15" ht="16.5" x14ac:dyDescent="0.3">
      <c r="A19" s="45" t="s">
        <v>16</v>
      </c>
      <c r="B19" s="49">
        <f>B17*0.03/12</f>
        <v>5898.75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190</v>
      </c>
      <c r="D25" s="51"/>
      <c r="E25" s="51"/>
      <c r="F25" s="51">
        <v>2800000</v>
      </c>
      <c r="G25" s="16">
        <f t="shared" ref="G25:G31" si="0">F25/C25</f>
        <v>14736.842105263158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270</v>
      </c>
      <c r="D26" s="51"/>
      <c r="E26" s="51"/>
      <c r="F26" s="51">
        <v>2800000</v>
      </c>
      <c r="G26" s="16">
        <f t="shared" si="0"/>
        <v>10370.37037037037</v>
      </c>
      <c r="H26" s="16" t="e">
        <f>F26/D26</f>
        <v>#DIV/0!</v>
      </c>
      <c r="I26" s="16" t="e">
        <f t="shared" si="1"/>
        <v>#DIV/0!</v>
      </c>
      <c r="J26" s="51">
        <f t="shared" ref="J26:J31" si="2">D26/C26</f>
        <v>0</v>
      </c>
      <c r="K26" s="26"/>
    </row>
    <row r="27" spans="1:15" x14ac:dyDescent="0.25">
      <c r="B27" s="50"/>
      <c r="C27" s="50">
        <v>280</v>
      </c>
      <c r="D27" s="51"/>
      <c r="E27" s="51"/>
      <c r="F27" s="16">
        <v>2900000</v>
      </c>
      <c r="G27" s="16">
        <f t="shared" si="0"/>
        <v>10357.142857142857</v>
      </c>
      <c r="H27" s="16" t="e">
        <f t="shared" ref="H27:H31" si="3">F27/D27</f>
        <v>#DIV/0!</v>
      </c>
      <c r="I27" s="16" t="e">
        <f t="shared" si="1"/>
        <v>#DIV/0!</v>
      </c>
      <c r="J27" s="51">
        <f t="shared" si="2"/>
        <v>0</v>
      </c>
    </row>
    <row r="28" spans="1:15" x14ac:dyDescent="0.25">
      <c r="B28" s="50">
        <v>520</v>
      </c>
      <c r="C28" s="50">
        <f>B28/1.4</f>
        <v>371.42857142857144</v>
      </c>
      <c r="D28" s="51"/>
      <c r="E28" s="51"/>
      <c r="F28" s="16">
        <v>3400000</v>
      </c>
      <c r="G28" s="16">
        <f t="shared" si="0"/>
        <v>9153.8461538461543</v>
      </c>
      <c r="H28" s="16" t="e">
        <f t="shared" si="3"/>
        <v>#DIV/0!</v>
      </c>
      <c r="I28" s="16">
        <f t="shared" si="1"/>
        <v>6538.4615384615381</v>
      </c>
      <c r="J28" s="51">
        <f t="shared" si="2"/>
        <v>0</v>
      </c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si="3"/>
        <v>#DIV/0!</v>
      </c>
      <c r="I29" s="16" t="e">
        <f t="shared" si="1"/>
        <v>#DIV/0!</v>
      </c>
      <c r="J29" s="51" t="e">
        <f t="shared" si="2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3"/>
        <v>#DIV/0!</v>
      </c>
      <c r="I30" s="16" t="e">
        <f t="shared" si="1"/>
        <v>#DIV/0!</v>
      </c>
      <c r="J30" s="51" t="e">
        <f t="shared" si="2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9" x14ac:dyDescent="0.25">
      <c r="B33" s="50">
        <f>16.661*10.764</f>
        <v>179.33900400000002</v>
      </c>
      <c r="C33" s="50">
        <v>2100000</v>
      </c>
      <c r="D33" s="51">
        <f>C33/B33</f>
        <v>11709.666905476957</v>
      </c>
      <c r="E33" s="51">
        <v>126000</v>
      </c>
      <c r="F33" s="51">
        <v>21000</v>
      </c>
      <c r="G33" s="16">
        <f>F33+E33+C33</f>
        <v>2247000</v>
      </c>
      <c r="H33" s="51">
        <f>G33/B33</f>
        <v>12529.343588860345</v>
      </c>
      <c r="I33" s="16" t="e">
        <f>G33/A33</f>
        <v>#DIV/0!</v>
      </c>
    </row>
    <row r="34" spans="1:9" x14ac:dyDescent="0.25">
      <c r="B34" s="50">
        <f>29.396*10.764</f>
        <v>316.418544</v>
      </c>
      <c r="C34" s="50">
        <v>3080000</v>
      </c>
      <c r="D34" s="51">
        <f>C34/B34</f>
        <v>9733.9427742262797</v>
      </c>
      <c r="E34" s="51">
        <v>184800</v>
      </c>
      <c r="F34" s="51">
        <v>30000</v>
      </c>
      <c r="G34" s="16">
        <f>F34+E34+C34</f>
        <v>3294800</v>
      </c>
      <c r="H34" s="51">
        <f>G34/B34</f>
        <v>10412.790471597644</v>
      </c>
      <c r="I34" s="16" t="e">
        <f>G34/A34</f>
        <v>#DIV/0!</v>
      </c>
    </row>
    <row r="35" spans="1:9" x14ac:dyDescent="0.25">
      <c r="B35" s="50">
        <f>18.09*10.764</f>
        <v>194.72075999999998</v>
      </c>
      <c r="C35" s="50">
        <v>2200000</v>
      </c>
      <c r="D35" s="51">
        <f>C35/B35</f>
        <v>11298.23034790949</v>
      </c>
      <c r="E35" s="51">
        <v>132000</v>
      </c>
      <c r="F35" s="51">
        <v>22000</v>
      </c>
      <c r="G35" s="16">
        <f>F35+E35+C35</f>
        <v>2354000</v>
      </c>
      <c r="H35" s="51">
        <f>G35/B35</f>
        <v>12089.106472263155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Sheet2</vt:lpstr>
      <vt:lpstr>Sheet3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2023-12-30T10:48:30Z</dcterms:modified>
</cp:coreProperties>
</file>