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Yogesh Bhabad Row House No_3\"/>
    </mc:Choice>
  </mc:AlternateContent>
  <bookViews>
    <workbookView xWindow="0" yWindow="0" windowWidth="2370" windowHeight="0" tabRatio="932" activeTab="1"/>
  </bookViews>
  <sheets>
    <sheet name="Depreciation" sheetId="25" r:id="rId1"/>
    <sheet name="Calculation" sheetId="23" r:id="rId2"/>
    <sheet name="Sale plan" sheetId="24" r:id="rId3"/>
    <sheet name="20-20" sheetId="4" r:id="rId4"/>
    <sheet name="Sheet1" sheetId="13" r:id="rId5"/>
    <sheet name="Sheet2" sheetId="40" r:id="rId6"/>
    <sheet name="MB" sheetId="42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2" l="1"/>
  <c r="G7" i="42"/>
  <c r="G8" i="42"/>
  <c r="G9" i="42"/>
  <c r="G10" i="42"/>
  <c r="G5" i="42"/>
  <c r="D29" i="23"/>
  <c r="G11" i="42" l="1"/>
  <c r="H11" i="42" s="1"/>
  <c r="G28" i="23"/>
  <c r="C14" i="25" l="1"/>
  <c r="C18" i="25" l="1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6" i="4"/>
  <c r="H16" i="4" s="1"/>
  <c r="D18" i="4" l="1"/>
  <c r="H18" i="4" s="1"/>
</calcChain>
</file>

<file path=xl/sharedStrings.xml><?xml version="1.0" encoding="utf-8"?>
<sst xmlns="http://schemas.openxmlformats.org/spreadsheetml/2006/main" count="132" uniqueCount="100">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</sst>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137078</xdr:colOff>
      <xdr:row>25</xdr:row>
      <xdr:rowOff>113058</xdr:rowOff>
    </xdr:from>
    <xdr:to>
      <xdr:col>11</xdr:col>
      <xdr:colOff>354275</xdr:colOff>
      <xdr:row>46</xdr:row>
      <xdr:rowOff>39011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278" y="4875558"/>
          <a:ext cx="5703597" cy="365975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12</xdr:row>
      <xdr:rowOff>152400</xdr:rowOff>
    </xdr:from>
    <xdr:to>
      <xdr:col>9</xdr:col>
      <xdr:colOff>399415</xdr:colOff>
      <xdr:row>31</xdr:row>
      <xdr:rowOff>15240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438400"/>
          <a:ext cx="5733415" cy="348234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38735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36700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36700</v>
      </c>
      <c r="D5" s="57" t="s">
        <v>61</v>
      </c>
      <c r="E5" s="58">
        <f>ROUND(C5/10.764,0)</f>
        <v>3410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0.21</v>
      </c>
      <c r="D8" s="102">
        <f>1-C8</f>
        <v>0.79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19118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31618</v>
      </c>
      <c r="D10" s="57" t="s">
        <v>61</v>
      </c>
      <c r="E10" s="58">
        <f>ROUND(C10/10.764,0)</f>
        <v>2937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582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1709334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1164000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H25" sqref="H25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21</v>
      </c>
      <c r="D7" s="25"/>
      <c r="F7" s="78"/>
      <c r="G7" s="78"/>
    </row>
    <row r="8" spans="1:8">
      <c r="A8" s="15" t="s">
        <v>18</v>
      </c>
      <c r="B8" s="24"/>
      <c r="C8" s="25">
        <v>39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31.5</v>
      </c>
      <c r="D10" s="25"/>
      <c r="F10" s="78"/>
      <c r="G10" s="78"/>
    </row>
    <row r="11" spans="1:8">
      <c r="A11" s="15"/>
      <c r="B11" s="26"/>
      <c r="C11" s="27">
        <f>C10%</f>
        <v>0.315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630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1370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3870</v>
      </c>
      <c r="D16" s="21"/>
      <c r="E16" s="61"/>
      <c r="F16" s="78"/>
      <c r="G16" s="118"/>
    </row>
    <row r="17" spans="1:8">
      <c r="B17" s="24"/>
      <c r="C17" s="25"/>
      <c r="D17" s="25"/>
      <c r="G17" s="118"/>
      <c r="H17" s="119"/>
    </row>
    <row r="18" spans="1:8" ht="16.5">
      <c r="A18" s="28" t="s">
        <v>98</v>
      </c>
      <c r="B18" s="7"/>
      <c r="C18" s="76">
        <v>582</v>
      </c>
      <c r="D18" s="76"/>
      <c r="E18" s="77"/>
      <c r="F18" s="78"/>
      <c r="G18" s="78"/>
    </row>
    <row r="19" spans="1:8">
      <c r="A19" s="15"/>
      <c r="B19" s="6"/>
      <c r="C19" s="30">
        <f>C18*C16</f>
        <v>2252340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C19*95%</f>
        <v>2139723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1801872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1164000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4692.375</v>
      </c>
      <c r="D25" s="31"/>
    </row>
    <row r="26" spans="1:8">
      <c r="C26" s="31"/>
      <c r="D26" s="31"/>
      <c r="E26">
        <v>2</v>
      </c>
      <c r="F26" t="s">
        <v>24</v>
      </c>
      <c r="G26" s="75">
        <v>2011045</v>
      </c>
      <c r="H26" s="78">
        <v>547</v>
      </c>
    </row>
    <row r="27" spans="1:8">
      <c r="C27" s="31"/>
      <c r="D27" s="31"/>
      <c r="E27">
        <v>3</v>
      </c>
      <c r="F27" t="s">
        <v>24</v>
      </c>
      <c r="G27" s="75">
        <v>2139723</v>
      </c>
      <c r="H27">
        <v>582</v>
      </c>
    </row>
    <row r="28" spans="1:8">
      <c r="C28"/>
      <c r="D28"/>
      <c r="G28" s="6">
        <f>SUM(G26:G27)</f>
        <v>4150768</v>
      </c>
    </row>
    <row r="29" spans="1:8">
      <c r="C29">
        <v>54.05</v>
      </c>
      <c r="D29" s="120">
        <f>C29*10.764</f>
        <v>581.79419999999993</v>
      </c>
    </row>
    <row r="30" spans="1:8">
      <c r="C30"/>
      <c r="D30" s="12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4" zoomScaleNormal="100" workbookViewId="0">
      <selection activeCell="N24" sqref="N2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R16" s="2"/>
      <c r="S16" s="2"/>
    </row>
    <row r="17" spans="1:19">
      <c r="A17" s="4">
        <f t="shared" si="17"/>
        <v>0</v>
      </c>
      <c r="B17" s="4">
        <f t="shared" si="18"/>
        <v>1100</v>
      </c>
      <c r="C17" s="4">
        <f t="shared" si="19"/>
        <v>1320</v>
      </c>
      <c r="D17" s="4">
        <f t="shared" si="20"/>
        <v>1584</v>
      </c>
      <c r="E17" s="5">
        <f t="shared" si="21"/>
        <v>8550000</v>
      </c>
      <c r="F17" s="4">
        <f t="shared" si="22"/>
        <v>7773</v>
      </c>
      <c r="G17" s="4">
        <f t="shared" si="23"/>
        <v>6477</v>
      </c>
      <c r="H17" s="4">
        <f t="shared" si="24"/>
        <v>5398</v>
      </c>
      <c r="I17" s="4">
        <f t="shared" si="25"/>
        <v>0</v>
      </c>
      <c r="J17" s="4">
        <f t="shared" si="25"/>
        <v>0</v>
      </c>
      <c r="O17">
        <v>0</v>
      </c>
      <c r="P17">
        <f t="shared" ref="P17" si="26">O17/1.2</f>
        <v>0</v>
      </c>
      <c r="Q17">
        <v>1100</v>
      </c>
      <c r="R17" s="2">
        <v>8550000</v>
      </c>
      <c r="S17" s="2"/>
    </row>
    <row r="18" spans="1:19">
      <c r="A18" s="4">
        <f t="shared" si="17"/>
        <v>0</v>
      </c>
      <c r="B18" s="4">
        <f t="shared" si="18"/>
        <v>833.33333333333337</v>
      </c>
      <c r="C18" s="4">
        <f t="shared" si="19"/>
        <v>1000</v>
      </c>
      <c r="D18" s="4">
        <f t="shared" si="20"/>
        <v>1200</v>
      </c>
      <c r="E18" s="5">
        <f t="shared" si="21"/>
        <v>4500000</v>
      </c>
      <c r="F18" s="4">
        <f t="shared" si="22"/>
        <v>5400</v>
      </c>
      <c r="G18" s="4">
        <f t="shared" si="23"/>
        <v>4500</v>
      </c>
      <c r="H18" s="4">
        <f t="shared" si="24"/>
        <v>3750</v>
      </c>
      <c r="I18" s="4">
        <f t="shared" si="25"/>
        <v>0</v>
      </c>
      <c r="J18" s="4">
        <f t="shared" si="25"/>
        <v>0</v>
      </c>
      <c r="O18">
        <v>1200</v>
      </c>
      <c r="P18">
        <f>O18/1.2</f>
        <v>1000</v>
      </c>
      <c r="Q18">
        <f t="shared" ref="Q18" si="27">P18/1.2</f>
        <v>833.33333333333337</v>
      </c>
      <c r="R18" s="2">
        <v>4500000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3:L40"/>
  <sheetViews>
    <sheetView topLeftCell="C26" zoomScaleNormal="100" workbookViewId="0">
      <selection activeCell="N37" sqref="N37"/>
    </sheetView>
  </sheetViews>
  <sheetFormatPr defaultRowHeight="15"/>
  <sheetData>
    <row r="33" spans="12:12" ht="9" customHeight="1"/>
    <row r="34" spans="12:12" hidden="1"/>
    <row r="40" spans="12:12">
      <c r="L40" s="7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N19" sqref="N1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20"/>
  <sheetViews>
    <sheetView zoomScaleNormal="100" workbookViewId="0">
      <selection activeCell="I17" sqref="I17"/>
    </sheetView>
  </sheetViews>
  <sheetFormatPr defaultRowHeight="15"/>
  <cols>
    <col min="2" max="2" width="13.42578125" customWidth="1"/>
    <col min="4" max="4" width="12.7109375" customWidth="1"/>
    <col min="5" max="5" width="13" customWidth="1"/>
  </cols>
  <sheetData>
    <row r="5" spans="5:13">
      <c r="E5">
        <v>8.5</v>
      </c>
      <c r="F5" s="75">
        <v>13.8</v>
      </c>
      <c r="G5">
        <f>F5*E5</f>
        <v>117.30000000000001</v>
      </c>
    </row>
    <row r="6" spans="5:13">
      <c r="E6">
        <v>8.5</v>
      </c>
      <c r="F6" s="75">
        <v>13.8</v>
      </c>
      <c r="G6" s="75">
        <f t="shared" ref="G6:G10" si="0">F6*E6</f>
        <v>117.30000000000001</v>
      </c>
    </row>
    <row r="7" spans="5:13">
      <c r="E7">
        <v>4.0999999999999996</v>
      </c>
      <c r="F7" s="75">
        <v>10</v>
      </c>
      <c r="G7" s="75">
        <f t="shared" si="0"/>
        <v>41</v>
      </c>
      <c r="M7" s="75"/>
    </row>
    <row r="8" spans="5:13">
      <c r="E8">
        <v>8.6</v>
      </c>
      <c r="F8" s="75">
        <v>9.1999999999999993</v>
      </c>
      <c r="G8" s="75">
        <f t="shared" si="0"/>
        <v>79.11999999999999</v>
      </c>
      <c r="M8" s="75"/>
    </row>
    <row r="9" spans="5:13">
      <c r="E9">
        <v>7.5</v>
      </c>
      <c r="F9">
        <v>9.1999999999999993</v>
      </c>
      <c r="G9" s="75">
        <f t="shared" si="0"/>
        <v>69</v>
      </c>
      <c r="M9" s="75"/>
    </row>
    <row r="10" spans="5:13">
      <c r="E10">
        <v>7.5</v>
      </c>
      <c r="F10">
        <v>9.1999999999999993</v>
      </c>
      <c r="G10" s="75">
        <f t="shared" si="0"/>
        <v>69</v>
      </c>
      <c r="M10" s="75"/>
    </row>
    <row r="11" spans="5:13">
      <c r="F11" s="75"/>
      <c r="G11">
        <f>SUM(G5:G10)</f>
        <v>492.72</v>
      </c>
      <c r="H11">
        <f>G11*1.35</f>
        <v>665.17200000000003</v>
      </c>
      <c r="M11" s="75"/>
    </row>
    <row r="12" spans="5:13">
      <c r="F12" s="75"/>
    </row>
    <row r="13" spans="5:13">
      <c r="F13" s="75"/>
    </row>
    <row r="14" spans="5:13">
      <c r="F14" s="75">
        <v>582</v>
      </c>
    </row>
    <row r="17" spans="3:7">
      <c r="G17" s="119"/>
    </row>
    <row r="18" spans="3:7">
      <c r="C18" s="119"/>
      <c r="D18" s="120"/>
    </row>
    <row r="19" spans="3:7">
      <c r="C19" s="119"/>
      <c r="D19" s="120"/>
    </row>
    <row r="20" spans="3:7">
      <c r="C20" s="121"/>
      <c r="D20" s="120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Calculation</vt:lpstr>
      <vt:lpstr>Sale plan</vt:lpstr>
      <vt:lpstr>20-20</vt:lpstr>
      <vt:lpstr>Sheet1</vt:lpstr>
      <vt:lpstr>Sheet2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2023-12-28T12:16:44Z</dcterms:modified>
</cp:coreProperties>
</file>