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himanlal Dalpatbhai Patel\"/>
    </mc:Choice>
  </mc:AlternateContent>
  <xr:revisionPtr revIDLastSave="0" documentId="13_ncr:1_{81FDD0D8-ED46-4063-B299-AFF7BC15287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18" i="4" l="1"/>
  <c r="P6" i="4"/>
  <c r="H20" i="4"/>
  <c r="P5" i="4"/>
  <c r="P22" i="4"/>
  <c r="Q12" i="4" l="1"/>
  <c r="P12" i="4"/>
  <c r="P11" i="4"/>
  <c r="Q11" i="4" s="1"/>
  <c r="Q10" i="4"/>
  <c r="P10" i="4"/>
  <c r="P9" i="4"/>
  <c r="Q9" i="4" s="1"/>
  <c r="Q8" i="4"/>
  <c r="P8" i="4"/>
  <c r="P7" i="4"/>
  <c r="Q6" i="4"/>
  <c r="Q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<sst xmlns="http://schemas.openxmlformats.org/spreadsheetml/2006/main" count="28" uniqueCount="25">
  <si>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</si>
  <si>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</si>
  <si>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</si>
  <si>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</si>
  <si>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</si>
  <si>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</si>
  <si>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</si>
  <si>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</si>
  <si>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</si>
  <si>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</si>
  <si>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</si>
  <si>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</si>
  <si>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</si>
  <si>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405, 4th floor, jai laxmi complex, brasswadi, ghatkopar west</t>
  </si>
  <si>
    <t>ca</t>
  </si>
  <si>
    <t>rate</t>
  </si>
  <si>
    <t>fmv</t>
  </si>
  <si>
    <t>mca</t>
  </si>
  <si>
    <t>dry</t>
  </si>
  <si>
    <t>Remark : The said building is surrounded by slum.</t>
  </si>
  <si>
    <t>18.01.22</t>
  </si>
  <si>
    <t>28.09.22</t>
  </si>
  <si>
    <t>ls - 60 to 62 lakhs</t>
  </si>
  <si>
    <t>yoc - 2011 - site info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</si>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</sst>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344905</xdr:colOff>
      <xdr:row>37</xdr:row>
      <xdr:rowOff>48552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6AF32B-F922-494D-BDFA-CA98FDFAC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65705" cy="6639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364213</xdr:colOff>
      <xdr:row>47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DA4D15-D452-4013-A973-CDB465E6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213813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221318</xdr:colOff>
      <xdr:row>44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A74E68-A34B-4187-B26B-131E3F195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70918" cy="8364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928B3D-4B77-4637-82AB-1D6BE45FA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F0BEED-3C58-41D2-A5DD-8D0C07B7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C1E189-DF4B-4265-AB88-1045D5A61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5" sqref="R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300</v>
      </c>
      <c r="C2" s="4">
        <f>B2*1.2</f>
        <v>360</v>
      </c>
      <c r="D2" s="4">
        <f t="shared" ref="D2:D13" si="2">C2*1.2</f>
        <v>432</v>
      </c>
      <c r="E2" s="5">
        <f t="shared" ref="E2:E13" si="3">R2</f>
        <v>5750000</v>
      </c>
      <c r="F2" s="15">
        <f t="shared" ref="F2:F13" si="4">ROUND((E2/B2),0)</f>
        <v>19167</v>
      </c>
      <c r="G2" s="10">
        <f t="shared" ref="G2:G13" si="5">ROUND((E2/C2),0)</f>
        <v>15972</v>
      </c>
      <c r="H2" s="10">
        <f t="shared" ref="H2:H13" si="6">ROUND((E2/D2),0)</f>
        <v>13310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300</v>
      </c>
      <c r="R2" s="2">
        <v>5750000</v>
      </c>
      <c r="S2" s="8"/>
      <c r="T2" s="8"/>
    </row>
    <row r="3" spans="1:20" x14ac:dyDescent="0.25">
      <c r="A3" s="4">
        <f t="shared" si="0"/>
        <v>0</v>
      </c>
      <c r="B3" s="4">
        <f t="shared" si="1"/>
        <v>300</v>
      </c>
      <c r="C3" s="4">
        <f t="shared" ref="C3:C15" si="9">B3*1.2</f>
        <v>360</v>
      </c>
      <c r="D3" s="4">
        <f t="shared" si="2"/>
        <v>432</v>
      </c>
      <c r="E3" s="5">
        <f t="shared" si="3"/>
        <v>5800000</v>
      </c>
      <c r="F3" s="15">
        <f t="shared" si="4"/>
        <v>19333</v>
      </c>
      <c r="G3" s="10">
        <f t="shared" si="5"/>
        <v>16111</v>
      </c>
      <c r="H3" s="10">
        <f t="shared" si="6"/>
        <v>13426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300</v>
      </c>
      <c r="R3" s="2">
        <v>5800000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354.16666666666669</v>
      </c>
      <c r="C4" s="4">
        <f t="shared" si="9"/>
        <v>425</v>
      </c>
      <c r="D4" s="4">
        <f t="shared" si="2"/>
        <v>510</v>
      </c>
      <c r="E4" s="5">
        <f t="shared" si="3"/>
        <v>5800000</v>
      </c>
      <c r="F4" s="10">
        <f t="shared" si="4"/>
        <v>16376</v>
      </c>
      <c r="G4" s="10">
        <f t="shared" si="5"/>
        <v>13647</v>
      </c>
      <c r="H4" s="10">
        <f t="shared" si="6"/>
        <v>11373</v>
      </c>
      <c r="I4" s="4" t="e">
        <f>#REF!</f>
        <v>#REF!</v>
      </c>
      <c r="J4" s="4">
        <f t="shared" si="7"/>
        <v>0</v>
      </c>
      <c r="O4">
        <v>0</v>
      </c>
      <c r="P4">
        <v>425</v>
      </c>
      <c r="Q4">
        <f t="shared" ref="Q2:Q12" si="10">P4/1.2</f>
        <v>354.16666666666669</v>
      </c>
      <c r="R4" s="2">
        <v>5800000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516.8513999999999</v>
      </c>
      <c r="C5" s="4">
        <f t="shared" si="9"/>
        <v>620.22167999999988</v>
      </c>
      <c r="D5" s="4">
        <f t="shared" si="2"/>
        <v>744.26601599999981</v>
      </c>
      <c r="E5" s="5">
        <f t="shared" si="3"/>
        <v>10500000</v>
      </c>
      <c r="F5" s="10">
        <f t="shared" si="4"/>
        <v>20315</v>
      </c>
      <c r="G5" s="10">
        <f t="shared" si="5"/>
        <v>16929</v>
      </c>
      <c r="H5" s="10">
        <f t="shared" si="6"/>
        <v>14108</v>
      </c>
      <c r="I5" s="4" t="e">
        <f>#REF!</f>
        <v>#REF!</v>
      </c>
      <c r="J5" s="4" t="str">
        <f t="shared" si="7"/>
        <v>18.01.22</v>
      </c>
      <c r="O5">
        <v>0</v>
      </c>
      <c r="P5">
        <f>57.62*10.764</f>
        <v>620.22167999999988</v>
      </c>
      <c r="Q5">
        <f t="shared" si="10"/>
        <v>516.8513999999999</v>
      </c>
      <c r="R5" s="2">
        <v>10500000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620.18579999999997</v>
      </c>
      <c r="C6" s="4">
        <f t="shared" si="9"/>
        <v>744.22295999999994</v>
      </c>
      <c r="D6" s="4">
        <f t="shared" si="2"/>
        <v>893.06755199999986</v>
      </c>
      <c r="E6" s="5">
        <f t="shared" si="3"/>
        <v>9900000</v>
      </c>
      <c r="F6" s="15">
        <f t="shared" si="4"/>
        <v>15963</v>
      </c>
      <c r="G6" s="10">
        <f t="shared" si="5"/>
        <v>13302</v>
      </c>
      <c r="H6" s="10">
        <f t="shared" si="6"/>
        <v>11085</v>
      </c>
      <c r="I6" s="4" t="e">
        <f>#REF!</f>
        <v>#REF!</v>
      </c>
      <c r="J6" s="4" t="str">
        <f t="shared" si="7"/>
        <v>28.09.22</v>
      </c>
      <c r="O6">
        <v>0</v>
      </c>
      <c r="P6">
        <f>69.14*10.764</f>
        <v>744.22295999999994</v>
      </c>
      <c r="Q6">
        <f t="shared" si="10"/>
        <v>620.18579999999997</v>
      </c>
      <c r="R6" s="2">
        <v>9900000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300</v>
      </c>
      <c r="C7" s="4">
        <f t="shared" si="9"/>
        <v>360</v>
      </c>
      <c r="D7" s="4">
        <f t="shared" si="2"/>
        <v>432</v>
      </c>
      <c r="E7" s="5">
        <f t="shared" si="3"/>
        <v>4300000</v>
      </c>
      <c r="F7" s="10">
        <f t="shared" si="4"/>
        <v>14333</v>
      </c>
      <c r="G7" s="10">
        <f t="shared" si="5"/>
        <v>11944</v>
      </c>
      <c r="H7" s="10">
        <f t="shared" si="6"/>
        <v>9954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300</v>
      </c>
      <c r="R7" s="2">
        <v>4300000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300</v>
      </c>
      <c r="I18" t="s">
        <v>24</v>
      </c>
      <c r="J18">
        <f>H18*1.2</f>
        <v>360</v>
      </c>
    </row>
    <row r="19" spans="7:24" x14ac:dyDescent="0.25">
      <c r="G19" t="s">
        <v>15</v>
      </c>
      <c r="H19">
        <v>17500</v>
      </c>
    </row>
    <row r="20" spans="7:24" x14ac:dyDescent="0.25">
      <c r="G20" t="s">
        <v>16</v>
      </c>
      <c r="H20">
        <f>H19*H18</f>
        <v>5250000</v>
      </c>
      <c r="O20" t="s">
        <v>17</v>
      </c>
      <c r="P20">
        <v>287</v>
      </c>
    </row>
    <row r="21" spans="7:24" x14ac:dyDescent="0.25">
      <c r="O21" t="s">
        <v>18</v>
      </c>
      <c r="P21">
        <v>21</v>
      </c>
    </row>
    <row r="22" spans="7:24" x14ac:dyDescent="0.25">
      <c r="G22" s="6"/>
      <c r="H22" s="6"/>
      <c r="P22">
        <f>P21+P20</f>
        <v>308</v>
      </c>
    </row>
    <row r="24" spans="7:24" x14ac:dyDescent="0.25">
      <c r="G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2023-12-29T06:27:33Z</dcterms:modified>
</cp:coreProperties>
</file>