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Ananda Ramchandra Desai - SBI\"/>
    </mc:Choice>
  </mc:AlternateContent>
  <xr:revisionPtr revIDLastSave="0" documentId="13_ncr:1_{D80CCF20-6997-47B7-82CD-ECE22AD4AA8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27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Q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7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<sst xmlns="http://schemas.openxmlformats.org/spreadsheetml/2006/main" count="48" uniqueCount="42">
  <si>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</si>
  <si>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</si>
  <si>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</si>
  <si>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</si>
  <si>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</si>
  <si>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</si>
  <si>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</si>
  <si>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</si>
  <si>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</si>
  <si>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</si>
  <si>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</si>
  <si>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</si>
  <si>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</si>
  <si>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</si>
  <si>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</si>
  <si>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</si>
  <si>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</si>
  <si>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</si>
  <si>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</si>
  <si>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</si>
  <si>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</si>
  <si>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</si>
  <si>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</si>
  <si>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</si>
  <si>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</si>
  <si>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</si>
  <si>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</si>
  <si>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</si>
  <si>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</si>
  <si>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</si>
  <si>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</si>
  <si>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</si>
  <si>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</si>
  <si>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</si>
  <si>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</si>
  <si>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</si>
  <si>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</si>
  <si>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</si>
  <si>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</si>
  <si>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</si>
  <si>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OC</t>
  </si>
  <si>
    <t>State Bank Of India ( Nariman Point Branch ) - MR ANANDA RAMCHANDRA DESAI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</si>
</sst>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383521</xdr:colOff>
      <xdr:row>46</xdr:row>
      <xdr:rowOff>67844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B4BB2-2DC9-4227-BD1A-45463C2D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61921" cy="8373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135836</xdr:colOff>
      <xdr:row>48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8BAE1E-9049-432E-994C-862882F5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14236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212047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E170F2-9B74-4BA7-B74E-EF089ED1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90447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583488</xdr:colOff>
      <xdr:row>47</xdr:row>
      <xdr:rowOff>86914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D8DFB7-2B43-4820-994C-C6EC53F0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52288" cy="8516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20414</xdr:colOff>
      <xdr:row>54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E4915D-541D-4BE5-BE5B-9B4FE1D84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774014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154889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05FB9-0215-419D-8073-A4BC30B04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833289" cy="90404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325767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4A1450-CBBF-4AC3-9E94-DB086476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36967" cy="9030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287662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BFCD6-D26A-42BD-B406-54FC9354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98862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7" zoomScaleNormal="100" workbookViewId="0">
      <selection activeCell="U24" sqref="U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2" t="s">
        <v>37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551.66666666666674</v>
      </c>
      <c r="C10" s="4">
        <f>B10*1.2</f>
        <v>662.00000000000011</v>
      </c>
      <c r="D10" s="4">
        <f t="shared" ref="D10:D19" si="23">C10*1.2</f>
        <v>794.40000000000009</v>
      </c>
      <c r="E10" s="5">
        <f t="shared" ref="E10:E19" si="24">R10</f>
        <v>5800000</v>
      </c>
      <c r="F10" s="10">
        <f t="shared" ref="F10:F19" si="25">ROUND((E10/B10),0)</f>
        <v>10514</v>
      </c>
      <c r="G10" s="10">
        <f t="shared" ref="G10:G19" si="26">ROUND((E10/C10),0)</f>
        <v>8761</v>
      </c>
      <c r="H10" s="10">
        <f t="shared" ref="H10:H19" si="27">ROUND((E10/D10),0)</f>
        <v>7301</v>
      </c>
      <c r="I10" s="4" t="e">
        <f>#REF!</f>
        <v>#REF!</v>
      </c>
      <c r="J10" s="4">
        <f t="shared" ref="J10:J19" si="28">S10</f>
        <v>0</v>
      </c>
      <c r="O10">
        <v>0</v>
      </c>
      <c r="P10">
        <v>662</v>
      </c>
      <c r="Q10">
        <f t="shared" ref="P10:Q19" si="29">P10/1.2</f>
        <v>551.66666666666674</v>
      </c>
      <c r="R10" s="2">
        <v>5800000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545.83333333333337</v>
      </c>
      <c r="C11" s="4">
        <f t="shared" ref="C11:C19" si="30">B11*1.2</f>
        <v>655</v>
      </c>
      <c r="D11" s="4">
        <f t="shared" si="23"/>
        <v>786</v>
      </c>
      <c r="E11" s="5">
        <f t="shared" si="24"/>
        <v>5800000</v>
      </c>
      <c r="F11" s="10">
        <f t="shared" si="25"/>
        <v>10626</v>
      </c>
      <c r="G11" s="10">
        <f t="shared" si="26"/>
        <v>8855</v>
      </c>
      <c r="H11" s="10">
        <f t="shared" si="27"/>
        <v>7379</v>
      </c>
      <c r="I11" s="4" t="e">
        <f>#REF!</f>
        <v>#REF!</v>
      </c>
      <c r="J11" s="4">
        <f t="shared" si="28"/>
        <v>0</v>
      </c>
      <c r="O11">
        <v>0</v>
      </c>
      <c r="P11">
        <v>655</v>
      </c>
      <c r="Q11">
        <f t="shared" si="29"/>
        <v>545.83333333333337</v>
      </c>
      <c r="R11" s="2">
        <v>5800000</v>
      </c>
      <c r="S11" s="8"/>
      <c r="T11" s="8"/>
    </row>
    <row r="12" spans="1:20" s="45" customFormat="1" x14ac:dyDescent="0.25">
      <c r="A12" s="46">
        <f t="shared" si="21"/>
        <v>0</v>
      </c>
      <c r="B12" s="46">
        <f t="shared" si="22"/>
        <v>422</v>
      </c>
      <c r="C12" s="46">
        <f t="shared" si="30"/>
        <v>506.4</v>
      </c>
      <c r="D12" s="46">
        <f t="shared" si="23"/>
        <v>607.67999999999995</v>
      </c>
      <c r="E12" s="47">
        <f t="shared" si="24"/>
        <v>5800000</v>
      </c>
      <c r="F12" s="46">
        <f t="shared" si="25"/>
        <v>13744</v>
      </c>
      <c r="G12" s="46">
        <f t="shared" si="26"/>
        <v>11453</v>
      </c>
      <c r="H12" s="46">
        <f t="shared" si="27"/>
        <v>9544</v>
      </c>
      <c r="I12" s="46" t="e">
        <f>#REF!</f>
        <v>#REF!</v>
      </c>
      <c r="J12" s="46">
        <f t="shared" si="28"/>
        <v>0</v>
      </c>
      <c r="O12" s="45">
        <v>0</v>
      </c>
      <c r="P12" s="45">
        <f t="shared" si="29"/>
        <v>0</v>
      </c>
      <c r="Q12" s="45">
        <v>422</v>
      </c>
      <c r="R12" s="48">
        <v>5800000</v>
      </c>
    </row>
    <row r="13" spans="1:20" x14ac:dyDescent="0.25">
      <c r="A13" s="4">
        <f t="shared" si="21"/>
        <v>0</v>
      </c>
      <c r="B13" s="4">
        <f t="shared" si="22"/>
        <v>450</v>
      </c>
      <c r="C13" s="4">
        <f t="shared" si="30"/>
        <v>540</v>
      </c>
      <c r="D13" s="4">
        <f t="shared" si="23"/>
        <v>648</v>
      </c>
      <c r="E13" s="5">
        <f t="shared" si="24"/>
        <v>5900000</v>
      </c>
      <c r="F13" s="10">
        <f t="shared" si="25"/>
        <v>13111</v>
      </c>
      <c r="G13" s="10">
        <f t="shared" si="26"/>
        <v>10926</v>
      </c>
      <c r="H13" s="10">
        <f t="shared" si="27"/>
        <v>9105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450</v>
      </c>
      <c r="R13" s="2">
        <v>5900000</v>
      </c>
      <c r="S13" s="8"/>
      <c r="T13" s="8"/>
    </row>
    <row r="14" spans="1:20" s="45" customFormat="1" x14ac:dyDescent="0.25">
      <c r="A14" s="46">
        <f t="shared" si="21"/>
        <v>0</v>
      </c>
      <c r="B14" s="46">
        <f t="shared" si="22"/>
        <v>419</v>
      </c>
      <c r="C14" s="46">
        <f t="shared" si="30"/>
        <v>502.79999999999995</v>
      </c>
      <c r="D14" s="46">
        <f t="shared" si="23"/>
        <v>603.3599999999999</v>
      </c>
      <c r="E14" s="47">
        <f t="shared" si="24"/>
        <v>6400000</v>
      </c>
      <c r="F14" s="46">
        <f t="shared" si="25"/>
        <v>15274</v>
      </c>
      <c r="G14" s="46">
        <f t="shared" si="26"/>
        <v>12729</v>
      </c>
      <c r="H14" s="46">
        <f t="shared" si="27"/>
        <v>10607</v>
      </c>
      <c r="I14" s="46" t="e">
        <f>#REF!</f>
        <v>#REF!</v>
      </c>
      <c r="J14" s="46">
        <f t="shared" si="28"/>
        <v>0</v>
      </c>
      <c r="O14" s="45">
        <v>0</v>
      </c>
      <c r="P14" s="45">
        <f t="shared" si="29"/>
        <v>0</v>
      </c>
      <c r="Q14" s="45">
        <v>419</v>
      </c>
      <c r="R14" s="48">
        <v>6400000</v>
      </c>
    </row>
    <row r="15" spans="1:20" x14ac:dyDescent="0.25">
      <c r="A15" s="4">
        <f t="shared" si="21"/>
        <v>0</v>
      </c>
      <c r="B15" s="4">
        <f t="shared" si="22"/>
        <v>533.33333333333337</v>
      </c>
      <c r="C15" s="4">
        <f t="shared" si="30"/>
        <v>640</v>
      </c>
      <c r="D15" s="4">
        <f t="shared" si="23"/>
        <v>768</v>
      </c>
      <c r="E15" s="5">
        <f t="shared" si="24"/>
        <v>6000000</v>
      </c>
      <c r="F15" s="10">
        <f t="shared" si="25"/>
        <v>11250</v>
      </c>
      <c r="G15" s="10">
        <f t="shared" si="26"/>
        <v>9375</v>
      </c>
      <c r="H15" s="10">
        <f t="shared" si="27"/>
        <v>7813</v>
      </c>
      <c r="I15" s="4" t="e">
        <f>#REF!</f>
        <v>#REF!</v>
      </c>
      <c r="J15" s="4">
        <f t="shared" si="28"/>
        <v>0</v>
      </c>
      <c r="O15">
        <v>0</v>
      </c>
      <c r="P15">
        <v>640</v>
      </c>
      <c r="Q15">
        <f t="shared" si="29"/>
        <v>533.33333333333337</v>
      </c>
      <c r="R15" s="2">
        <v>6000000</v>
      </c>
      <c r="S15" s="8"/>
      <c r="T15" s="8"/>
    </row>
    <row r="16" spans="1:20" s="45" customFormat="1" x14ac:dyDescent="0.25">
      <c r="A16" s="46">
        <f t="shared" si="21"/>
        <v>0</v>
      </c>
      <c r="B16" s="46">
        <f t="shared" si="22"/>
        <v>541.66666666666674</v>
      </c>
      <c r="C16" s="46">
        <f t="shared" si="30"/>
        <v>650.00000000000011</v>
      </c>
      <c r="D16" s="46">
        <f t="shared" si="23"/>
        <v>780.00000000000011</v>
      </c>
      <c r="E16" s="47">
        <f t="shared" si="24"/>
        <v>6200000</v>
      </c>
      <c r="F16" s="46">
        <f t="shared" si="25"/>
        <v>11446</v>
      </c>
      <c r="G16" s="46">
        <f t="shared" si="26"/>
        <v>9538</v>
      </c>
      <c r="H16" s="46">
        <f t="shared" si="27"/>
        <v>7949</v>
      </c>
      <c r="I16" s="46" t="e">
        <f>#REF!</f>
        <v>#REF!</v>
      </c>
      <c r="J16" s="46">
        <f t="shared" si="28"/>
        <v>0</v>
      </c>
      <c r="O16" s="45">
        <v>0</v>
      </c>
      <c r="P16" s="45">
        <v>650</v>
      </c>
      <c r="Q16" s="45">
        <f t="shared" si="29"/>
        <v>541.66666666666674</v>
      </c>
      <c r="R16" s="48">
        <v>6200000</v>
      </c>
    </row>
    <row r="17" spans="1:25" x14ac:dyDescent="0.25">
      <c r="A17" s="4">
        <f t="shared" si="21"/>
        <v>0</v>
      </c>
      <c r="B17" s="4">
        <f t="shared" si="22"/>
        <v>541.66666666666674</v>
      </c>
      <c r="C17" s="4">
        <f t="shared" si="30"/>
        <v>650.00000000000011</v>
      </c>
      <c r="D17" s="4">
        <f t="shared" si="23"/>
        <v>780.00000000000011</v>
      </c>
      <c r="E17" s="5">
        <f t="shared" si="24"/>
        <v>6000000</v>
      </c>
      <c r="F17" s="10">
        <f t="shared" si="25"/>
        <v>11077</v>
      </c>
      <c r="G17" s="10">
        <f t="shared" si="26"/>
        <v>9231</v>
      </c>
      <c r="H17" s="10">
        <f t="shared" si="27"/>
        <v>7692</v>
      </c>
      <c r="I17" s="4" t="e">
        <f>#REF!</f>
        <v>#REF!</v>
      </c>
      <c r="J17" s="4">
        <f t="shared" si="28"/>
        <v>0</v>
      </c>
      <c r="O17">
        <v>0</v>
      </c>
      <c r="P17">
        <v>650</v>
      </c>
      <c r="Q17">
        <f t="shared" si="29"/>
        <v>541.66666666666674</v>
      </c>
      <c r="R17" s="2">
        <v>6000000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14000</v>
      </c>
      <c r="X20" s="21" t="s">
        <v>39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11500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R24" s="45"/>
      <c r="S24" s="11"/>
      <c r="T24" s="11"/>
      <c r="U24" s="18" t="s">
        <v>17</v>
      </c>
      <c r="V24" s="24"/>
      <c r="W24" s="25">
        <f>X24-X25</f>
        <v>15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45</v>
      </c>
      <c r="X25" s="25">
        <v>2008</v>
      </c>
      <c r="Y25" t="s">
        <v>40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3" t="s">
        <v>41</v>
      </c>
      <c r="Q27" s="43"/>
      <c r="R27" s="43"/>
      <c r="S27" s="43"/>
      <c r="T27" s="44"/>
      <c r="U27" s="22" t="s">
        <v>20</v>
      </c>
      <c r="V27" s="24"/>
      <c r="W27" s="25">
        <f>90*W24/W26</f>
        <v>22.5</v>
      </c>
      <c r="X27" s="25"/>
    </row>
    <row r="28" spans="1:25" ht="15.75" x14ac:dyDescent="0.25">
      <c r="U28" s="18"/>
      <c r="V28" s="27"/>
      <c r="W28" s="28">
        <f>W27%</f>
        <v>0.22500000000000001</v>
      </c>
      <c r="X28" s="28"/>
    </row>
    <row r="29" spans="1:25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562.5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1937.5</v>
      </c>
      <c r="X30" s="23"/>
    </row>
    <row r="31" spans="1:25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11500</v>
      </c>
      <c r="X31" s="23"/>
    </row>
    <row r="32" spans="1:25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13437.5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420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5643750</v>
      </c>
      <c r="X36" s="34"/>
    </row>
    <row r="37" spans="15:24" ht="15.75" x14ac:dyDescent="0.25">
      <c r="S37" s="12"/>
      <c r="T37" s="11"/>
      <c r="U37" s="18" t="s">
        <v>25</v>
      </c>
      <c r="V37" s="24"/>
      <c r="W37" s="35">
        <f>W36*0.9</f>
        <v>5079375</v>
      </c>
      <c r="X37" s="36"/>
    </row>
    <row r="38" spans="15:24" ht="15.75" x14ac:dyDescent="0.25">
      <c r="S38" s="11"/>
      <c r="T38" s="11"/>
      <c r="U38" s="18" t="s">
        <v>26</v>
      </c>
      <c r="V38" s="24"/>
      <c r="W38" s="35">
        <f>W36*0.8</f>
        <v>4515000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27</v>
      </c>
      <c r="V40" s="39"/>
      <c r="W40" s="40">
        <f>W21*W35</f>
        <v>1050000</v>
      </c>
      <c r="X40" s="40"/>
    </row>
    <row r="41" spans="15:24" ht="15.75" x14ac:dyDescent="0.25">
      <c r="U41" s="18" t="s">
        <v>28</v>
      </c>
      <c r="V41" s="24"/>
      <c r="W41" s="37"/>
      <c r="X41" s="37"/>
    </row>
    <row r="42" spans="15:24" ht="15.75" x14ac:dyDescent="0.25">
      <c r="U42" s="41" t="s">
        <v>29</v>
      </c>
      <c r="V42" s="37"/>
      <c r="W42" s="35">
        <f>W36*0.025/12</f>
        <v>11757.8125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2023-12-30T06:54:26Z</dcterms:modified>
</cp:coreProperties>
</file>