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Jayesh Ramesh Rathod\"/>
    </mc:Choice>
  </mc:AlternateContent>
  <xr:revisionPtr revIDLastSave="0" documentId="13_ncr:1_{55502E0C-2C73-409B-AF1B-6FB35905E4F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3" i="4" l="1"/>
  <c r="U4" i="4"/>
  <c r="U5" i="4"/>
  <c r="U6" i="4"/>
  <c r="U9" i="4"/>
  <c r="U10" i="4"/>
  <c r="U11" i="4"/>
  <c r="U12" i="4"/>
  <c r="U2" i="4"/>
  <c r="T3" i="4"/>
  <c r="T4" i="4"/>
  <c r="T5" i="4"/>
  <c r="T6" i="4"/>
  <c r="T2" i="4"/>
  <c r="C2" i="4"/>
  <c r="C3" i="4"/>
  <c r="C4" i="4"/>
  <c r="C5" i="4"/>
  <c r="C6" i="4"/>
  <c r="C9" i="4"/>
  <c r="C10" i="4"/>
  <c r="C11" i="4"/>
  <c r="C12" i="4"/>
  <c r="C13" i="4"/>
  <c r="C14" i="4"/>
  <c r="C15" i="4"/>
  <c r="D2" i="4"/>
  <c r="Q25" i="4"/>
  <c r="Q24" i="4"/>
  <c r="Q7" i="4"/>
  <c r="T7" i="4" s="1"/>
  <c r="U7" i="4" s="1"/>
  <c r="Q8" i="4"/>
  <c r="T8" i="4" s="1"/>
  <c r="U8" i="4" s="1"/>
  <c r="Q9" i="4"/>
  <c r="Q10" i="4"/>
  <c r="Q11" i="4"/>
  <c r="Q12" i="4"/>
  <c r="Q13" i="4"/>
  <c r="Q14" i="4"/>
  <c r="Q15" i="4"/>
  <c r="Q2" i="4"/>
  <c r="P24" i="4"/>
  <c r="P23" i="4"/>
  <c r="H21" i="4"/>
  <c r="G27" i="4"/>
  <c r="P12" i="4" l="1"/>
  <c r="P11" i="4"/>
  <c r="P10" i="4"/>
  <c r="P9" i="4"/>
  <c r="P6" i="4"/>
  <c r="P5" i="4"/>
  <c r="P4" i="4"/>
  <c r="P3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H2" i="4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<sst xmlns="http://schemas.openxmlformats.org/spreadsheetml/2006/main" count="34" uniqueCount="31">
  <si>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</si>
  <si>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</si>
  <si>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</si>
  <si>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</si>
  <si>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</si>
  <si>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</si>
  <si>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</si>
  <si>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</si>
  <si>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</si>
  <si>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</si>
  <si>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</si>
  <si>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</si>
  <si>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</si>
  <si>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301. 3rd floor,tanaji heights,dombivali west</t>
  </si>
  <si>
    <t>bua</t>
  </si>
  <si>
    <t>oc - 2020</t>
  </si>
  <si>
    <t>agreement  - 02.02.22</t>
  </si>
  <si>
    <t>av</t>
  </si>
  <si>
    <t>sd</t>
  </si>
  <si>
    <t>rd</t>
  </si>
  <si>
    <t>bv</t>
  </si>
  <si>
    <t>rate</t>
  </si>
  <si>
    <t>fmv</t>
  </si>
  <si>
    <t>ls - 30 to 33 lakhs</t>
  </si>
  <si>
    <t>mca</t>
  </si>
  <si>
    <t>bal</t>
  </si>
  <si>
    <t>dry</t>
  </si>
  <si>
    <t>sodl out</t>
  </si>
  <si>
    <t>loading - 50%</t>
  </si>
  <si>
    <t>25.01.23</t>
  </si>
  <si>
    <t>08.09.23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</si>
</sst>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239775</xdr:colOff>
      <xdr:row>37</xdr:row>
      <xdr:rowOff>19973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EBA46-1862-4E63-8D20-981A7664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22175" cy="6611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468492</xdr:colOff>
      <xdr:row>40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D1390-E093-4899-A2DD-20366DCE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660492" cy="6554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354176</xdr:colOff>
      <xdr:row>32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61E93-DE2A-4370-9ED1-0698488F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46176" cy="59920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563755</xdr:colOff>
      <xdr:row>34</xdr:row>
      <xdr:rowOff>57989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3D64B-7799-4A59-83BA-3169E9231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55755" cy="60111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182787</xdr:colOff>
      <xdr:row>36</xdr:row>
      <xdr:rowOff>48403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4C73A-4411-4595-8EDE-C9226DECD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984387" cy="55729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F8992B-E73F-402F-9116-7E0A71639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761B3-93CA-4192-A9EA-7529B08A0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28</v>
      </c>
    </row>
    <row r="2" spans="1:22" x14ac:dyDescent="0.25">
      <c r="A2" s="4">
        <f t="shared" ref="A2:A15" si="0">N2</f>
        <v>0</v>
      </c>
      <c r="B2" s="4">
        <f t="shared" ref="B2:B15" si="1">Q2</f>
        <v>346.66666666666669</v>
      </c>
      <c r="C2" s="4">
        <f>B2*1.2</f>
        <v>416</v>
      </c>
      <c r="D2" s="4">
        <f>C2*1.5</f>
        <v>624</v>
      </c>
      <c r="E2" s="5">
        <f t="shared" ref="E2:E13" si="2">R2</f>
        <v>2860000</v>
      </c>
      <c r="F2" s="10">
        <f t="shared" ref="F2:F13" si="3">ROUND((E2/B2),0)</f>
        <v>8250</v>
      </c>
      <c r="G2" s="10">
        <f t="shared" ref="G2:G13" si="4">ROUND((E2/C2),0)</f>
        <v>6875</v>
      </c>
      <c r="H2" s="10">
        <f t="shared" ref="H2:H13" si="5">ROUND((E2/D2),0)</f>
        <v>4583</v>
      </c>
      <c r="I2" s="4" t="e">
        <f>#REF!</f>
        <v>#REF!</v>
      </c>
      <c r="J2" s="4" t="str">
        <f t="shared" ref="J2:J13" si="6">S2</f>
        <v>sodl out</v>
      </c>
      <c r="O2">
        <v>0</v>
      </c>
      <c r="P2">
        <v>520</v>
      </c>
      <c r="Q2">
        <f>P2/1.5</f>
        <v>346.66666666666669</v>
      </c>
      <c r="R2" s="2">
        <v>2860000</v>
      </c>
      <c r="S2" s="11" t="s">
        <v>27</v>
      </c>
      <c r="T2" s="8">
        <f>Q2*1.5</f>
        <v>520</v>
      </c>
      <c r="U2">
        <f>R2/T2</f>
        <v>5500</v>
      </c>
    </row>
    <row r="3" spans="1:22" x14ac:dyDescent="0.25">
      <c r="A3" s="4">
        <f t="shared" si="0"/>
        <v>0</v>
      </c>
      <c r="B3" s="4">
        <f t="shared" si="1"/>
        <v>407</v>
      </c>
      <c r="C3" s="4">
        <f t="shared" ref="C3:C15" si="7">B3*1.2</f>
        <v>488.4</v>
      </c>
      <c r="D3" s="4">
        <f t="shared" ref="D3:D13" si="8">C3*1.2</f>
        <v>586.07999999999993</v>
      </c>
      <c r="E3" s="5">
        <f t="shared" si="2"/>
        <v>3720000</v>
      </c>
      <c r="F3" s="10">
        <f t="shared" si="3"/>
        <v>9140</v>
      </c>
      <c r="G3" s="15">
        <f t="shared" si="4"/>
        <v>7617</v>
      </c>
      <c r="H3" s="10">
        <f t="shared" si="5"/>
        <v>6347</v>
      </c>
      <c r="I3" s="4" t="e">
        <f>#REF!</f>
        <v>#REF!</v>
      </c>
      <c r="J3" s="4">
        <f t="shared" si="6"/>
        <v>0</v>
      </c>
      <c r="O3">
        <v>0</v>
      </c>
      <c r="P3">
        <f t="shared" ref="P3:P12" si="9">O3/1.2</f>
        <v>0</v>
      </c>
      <c r="Q3">
        <v>407</v>
      </c>
      <c r="R3" s="2">
        <v>3720000</v>
      </c>
      <c r="S3" s="8"/>
      <c r="T3" s="8">
        <f t="shared" ref="T3:T8" si="10">Q3*1.5</f>
        <v>610.5</v>
      </c>
      <c r="U3" s="11">
        <f t="shared" ref="U3:U12" si="11">R3/T3</f>
        <v>6093.3660933660931</v>
      </c>
    </row>
    <row r="4" spans="1:22" x14ac:dyDescent="0.25">
      <c r="A4" s="4">
        <f t="shared" si="0"/>
        <v>0</v>
      </c>
      <c r="B4" s="4">
        <f t="shared" si="1"/>
        <v>400</v>
      </c>
      <c r="C4" s="4">
        <f t="shared" si="7"/>
        <v>480</v>
      </c>
      <c r="D4" s="4">
        <f t="shared" si="8"/>
        <v>576</v>
      </c>
      <c r="E4" s="5">
        <f t="shared" si="2"/>
        <v>3480000</v>
      </c>
      <c r="F4" s="10">
        <f t="shared" si="3"/>
        <v>8700</v>
      </c>
      <c r="G4" s="15">
        <f t="shared" si="4"/>
        <v>7250</v>
      </c>
      <c r="H4" s="10">
        <f t="shared" si="5"/>
        <v>6042</v>
      </c>
      <c r="I4" s="4" t="e">
        <f>#REF!</f>
        <v>#REF!</v>
      </c>
      <c r="J4" s="4">
        <f t="shared" si="6"/>
        <v>0</v>
      </c>
      <c r="O4">
        <v>0</v>
      </c>
      <c r="P4">
        <f t="shared" si="9"/>
        <v>0</v>
      </c>
      <c r="Q4">
        <v>400</v>
      </c>
      <c r="R4" s="2">
        <v>3480000</v>
      </c>
      <c r="S4" s="8"/>
      <c r="T4" s="8">
        <f t="shared" si="10"/>
        <v>600</v>
      </c>
      <c r="U4" s="11">
        <f t="shared" si="11"/>
        <v>5800</v>
      </c>
    </row>
    <row r="5" spans="1:22" x14ac:dyDescent="0.25">
      <c r="A5" s="4">
        <f t="shared" si="0"/>
        <v>0</v>
      </c>
      <c r="B5" s="4">
        <f t="shared" si="1"/>
        <v>350</v>
      </c>
      <c r="C5" s="4">
        <f t="shared" si="7"/>
        <v>420</v>
      </c>
      <c r="D5" s="4">
        <f t="shared" si="8"/>
        <v>504</v>
      </c>
      <c r="E5" s="5">
        <f t="shared" si="2"/>
        <v>2700000</v>
      </c>
      <c r="F5" s="10">
        <f t="shared" si="3"/>
        <v>7714</v>
      </c>
      <c r="G5" s="15">
        <f t="shared" si="4"/>
        <v>6429</v>
      </c>
      <c r="H5" s="10">
        <f t="shared" si="5"/>
        <v>5357</v>
      </c>
      <c r="I5" s="4" t="e">
        <f>#REF!</f>
        <v>#REF!</v>
      </c>
      <c r="J5" s="4">
        <f t="shared" si="6"/>
        <v>0</v>
      </c>
      <c r="O5">
        <v>0</v>
      </c>
      <c r="P5">
        <f t="shared" si="9"/>
        <v>0</v>
      </c>
      <c r="Q5">
        <v>350</v>
      </c>
      <c r="R5" s="2">
        <v>2700000</v>
      </c>
      <c r="S5" s="8"/>
      <c r="T5" s="8">
        <f t="shared" si="10"/>
        <v>525</v>
      </c>
      <c r="U5" s="11">
        <f t="shared" si="11"/>
        <v>5142.8571428571431</v>
      </c>
    </row>
    <row r="6" spans="1:22" x14ac:dyDescent="0.25">
      <c r="A6" s="4">
        <f t="shared" si="0"/>
        <v>0</v>
      </c>
      <c r="B6" s="4">
        <f t="shared" si="1"/>
        <v>434</v>
      </c>
      <c r="C6" s="4">
        <f t="shared" si="7"/>
        <v>520.79999999999995</v>
      </c>
      <c r="D6" s="4">
        <f t="shared" si="8"/>
        <v>624.95999999999992</v>
      </c>
      <c r="E6" s="5">
        <f t="shared" si="2"/>
        <v>2730000</v>
      </c>
      <c r="F6" s="10">
        <f t="shared" si="3"/>
        <v>6290</v>
      </c>
      <c r="G6" s="15">
        <f t="shared" si="4"/>
        <v>5242</v>
      </c>
      <c r="H6" s="10">
        <f t="shared" si="5"/>
        <v>4368</v>
      </c>
      <c r="I6" s="4" t="e">
        <f>#REF!</f>
        <v>#REF!</v>
      </c>
      <c r="J6" s="4">
        <f t="shared" si="6"/>
        <v>0</v>
      </c>
      <c r="O6">
        <v>0</v>
      </c>
      <c r="P6">
        <f t="shared" si="9"/>
        <v>0</v>
      </c>
      <c r="Q6">
        <v>434</v>
      </c>
      <c r="R6" s="2">
        <v>2730000</v>
      </c>
      <c r="S6" s="8"/>
      <c r="T6" s="8">
        <f t="shared" si="10"/>
        <v>651</v>
      </c>
      <c r="U6" s="11">
        <f t="shared" si="11"/>
        <v>4193.5483870967746</v>
      </c>
    </row>
    <row r="7" spans="1:22" x14ac:dyDescent="0.25">
      <c r="A7" s="4">
        <f t="shared" si="0"/>
        <v>0</v>
      </c>
      <c r="B7" s="4">
        <f t="shared" si="1"/>
        <v>370</v>
      </c>
      <c r="C7" s="4">
        <f t="shared" si="7"/>
        <v>444</v>
      </c>
      <c r="D7" s="4">
        <f t="shared" si="8"/>
        <v>532.79999999999995</v>
      </c>
      <c r="E7" s="5">
        <f t="shared" si="2"/>
        <v>4000000</v>
      </c>
      <c r="F7" s="10">
        <f t="shared" si="3"/>
        <v>10811</v>
      </c>
      <c r="G7" s="10">
        <f t="shared" si="4"/>
        <v>9009</v>
      </c>
      <c r="H7" s="10">
        <f t="shared" si="5"/>
        <v>7508</v>
      </c>
      <c r="I7" s="4" t="e">
        <f>#REF!</f>
        <v>#REF!</v>
      </c>
      <c r="J7" s="4">
        <f t="shared" si="6"/>
        <v>0</v>
      </c>
      <c r="O7">
        <v>0</v>
      </c>
      <c r="P7">
        <v>555</v>
      </c>
      <c r="Q7">
        <f t="shared" ref="Q7:Q15" si="12">P7/1.5</f>
        <v>370</v>
      </c>
      <c r="R7" s="2">
        <v>4000000</v>
      </c>
      <c r="S7" s="8"/>
      <c r="T7" s="8">
        <f t="shared" si="10"/>
        <v>555</v>
      </c>
      <c r="U7">
        <f t="shared" si="11"/>
        <v>7207.2072072072069</v>
      </c>
      <c r="V7" t="s">
        <v>29</v>
      </c>
    </row>
    <row r="8" spans="1:22" x14ac:dyDescent="0.25">
      <c r="A8" s="4">
        <f t="shared" si="0"/>
        <v>0</v>
      </c>
      <c r="B8" s="4">
        <f t="shared" si="1"/>
        <v>350</v>
      </c>
      <c r="C8" s="4">
        <f t="shared" si="7"/>
        <v>420</v>
      </c>
      <c r="D8" s="4">
        <f t="shared" si="8"/>
        <v>504</v>
      </c>
      <c r="E8" s="5">
        <f t="shared" si="2"/>
        <v>3800000</v>
      </c>
      <c r="F8" s="10">
        <f t="shared" si="3"/>
        <v>10857</v>
      </c>
      <c r="G8" s="10">
        <f t="shared" si="4"/>
        <v>9048</v>
      </c>
      <c r="H8" s="10">
        <f t="shared" si="5"/>
        <v>7540</v>
      </c>
      <c r="I8" s="4" t="e">
        <f>#REF!</f>
        <v>#REF!</v>
      </c>
      <c r="J8" s="4">
        <f t="shared" si="6"/>
        <v>0</v>
      </c>
      <c r="O8">
        <v>0</v>
      </c>
      <c r="P8">
        <v>525</v>
      </c>
      <c r="Q8">
        <f t="shared" si="12"/>
        <v>350</v>
      </c>
      <c r="R8" s="2">
        <v>3800000</v>
      </c>
      <c r="S8" s="8"/>
      <c r="T8" s="8">
        <f t="shared" si="10"/>
        <v>525</v>
      </c>
      <c r="U8">
        <f t="shared" si="11"/>
        <v>7238.0952380952385</v>
      </c>
      <c r="V8" t="s">
        <v>30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7"/>
        <v>0</v>
      </c>
      <c r="D9" s="4">
        <f t="shared" si="8"/>
        <v>0</v>
      </c>
      <c r="E9" s="5">
        <f t="shared" si="2"/>
        <v>0</v>
      </c>
      <c r="F9" s="10" t="e">
        <f t="shared" si="3"/>
        <v>#DIV/0!</v>
      </c>
      <c r="G9" s="10" t="e">
        <f t="shared" si="4"/>
        <v>#DIV/0!</v>
      </c>
      <c r="H9" s="10" t="e">
        <f t="shared" si="5"/>
        <v>#DIV/0!</v>
      </c>
      <c r="I9" s="4" t="e">
        <f>#REF!</f>
        <v>#REF!</v>
      </c>
      <c r="J9" s="4">
        <f t="shared" si="6"/>
        <v>0</v>
      </c>
      <c r="O9">
        <v>0</v>
      </c>
      <c r="P9">
        <f t="shared" si="9"/>
        <v>0</v>
      </c>
      <c r="Q9">
        <f t="shared" si="12"/>
        <v>0</v>
      </c>
      <c r="R9" s="2">
        <v>0</v>
      </c>
      <c r="S9" s="8"/>
      <c r="T9" s="8"/>
      <c r="U9" t="e">
        <f t="shared" si="11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7"/>
        <v>0</v>
      </c>
      <c r="D10" s="4">
        <f t="shared" si="8"/>
        <v>0</v>
      </c>
      <c r="E10" s="5">
        <f t="shared" si="2"/>
        <v>0</v>
      </c>
      <c r="F10" s="10" t="e">
        <f t="shared" si="3"/>
        <v>#DIV/0!</v>
      </c>
      <c r="G10" s="10" t="e">
        <f t="shared" si="4"/>
        <v>#DIV/0!</v>
      </c>
      <c r="H10" s="10" t="e">
        <f t="shared" si="5"/>
        <v>#DIV/0!</v>
      </c>
      <c r="I10" s="4" t="e">
        <f>#REF!</f>
        <v>#REF!</v>
      </c>
      <c r="J10" s="4">
        <f t="shared" si="6"/>
        <v>0</v>
      </c>
      <c r="O10">
        <v>0</v>
      </c>
      <c r="P10">
        <f t="shared" si="9"/>
        <v>0</v>
      </c>
      <c r="Q10">
        <f t="shared" si="12"/>
        <v>0</v>
      </c>
      <c r="R10" s="2">
        <v>0</v>
      </c>
      <c r="S10" s="8"/>
      <c r="T10" s="8"/>
      <c r="U10" t="e">
        <f t="shared" si="11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7"/>
        <v>0</v>
      </c>
      <c r="D11" s="4">
        <f t="shared" si="8"/>
        <v>0</v>
      </c>
      <c r="E11" s="5">
        <f t="shared" si="2"/>
        <v>0</v>
      </c>
      <c r="F11" s="10" t="e">
        <f t="shared" si="3"/>
        <v>#DIV/0!</v>
      </c>
      <c r="G11" s="10" t="e">
        <f t="shared" si="4"/>
        <v>#DIV/0!</v>
      </c>
      <c r="H11" s="10" t="e">
        <f t="shared" si="5"/>
        <v>#DIV/0!</v>
      </c>
      <c r="I11" s="4" t="e">
        <f>#REF!</f>
        <v>#REF!</v>
      </c>
      <c r="J11" s="4">
        <f t="shared" si="6"/>
        <v>0</v>
      </c>
      <c r="O11">
        <v>0</v>
      </c>
      <c r="P11">
        <f t="shared" si="9"/>
        <v>0</v>
      </c>
      <c r="Q11">
        <f t="shared" si="12"/>
        <v>0</v>
      </c>
      <c r="R11" s="2">
        <v>0</v>
      </c>
      <c r="S11" s="8"/>
      <c r="T11" s="8"/>
      <c r="U11" t="e">
        <f t="shared" si="11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7"/>
        <v>0</v>
      </c>
      <c r="D12" s="4">
        <f t="shared" si="8"/>
        <v>0</v>
      </c>
      <c r="E12" s="5">
        <f t="shared" si="2"/>
        <v>0</v>
      </c>
      <c r="F12" s="10" t="e">
        <f t="shared" si="3"/>
        <v>#DIV/0!</v>
      </c>
      <c r="G12" s="10" t="e">
        <f t="shared" si="4"/>
        <v>#DIV/0!</v>
      </c>
      <c r="H12" s="10" t="e">
        <f t="shared" si="5"/>
        <v>#DIV/0!</v>
      </c>
      <c r="I12" s="4" t="e">
        <f>#REF!</f>
        <v>#REF!</v>
      </c>
      <c r="J12" s="4">
        <f t="shared" si="6"/>
        <v>0</v>
      </c>
      <c r="O12">
        <v>0</v>
      </c>
      <c r="P12">
        <f t="shared" si="9"/>
        <v>0</v>
      </c>
      <c r="Q12">
        <f t="shared" si="12"/>
        <v>0</v>
      </c>
      <c r="R12" s="2">
        <v>0</v>
      </c>
      <c r="S12" s="8"/>
      <c r="T12" s="8"/>
      <c r="U12" t="e">
        <f t="shared" si="11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7"/>
        <v>0</v>
      </c>
      <c r="D13" s="4">
        <f t="shared" si="8"/>
        <v>0</v>
      </c>
      <c r="E13" s="5">
        <f t="shared" si="2"/>
        <v>0</v>
      </c>
      <c r="F13" s="10" t="e">
        <f t="shared" si="3"/>
        <v>#DIV/0!</v>
      </c>
      <c r="G13" s="10" t="e">
        <f t="shared" si="4"/>
        <v>#DIV/0!</v>
      </c>
      <c r="H13" s="10" t="e">
        <f t="shared" si="5"/>
        <v>#DIV/0!</v>
      </c>
      <c r="I13" s="4" t="e">
        <f>#REF!</f>
        <v>#REF!</v>
      </c>
      <c r="J13" s="4">
        <f t="shared" si="6"/>
        <v>0</v>
      </c>
      <c r="O13">
        <v>0</v>
      </c>
      <c r="P13">
        <f t="shared" ref="P13" si="13">O13/1.2</f>
        <v>0</v>
      </c>
      <c r="Q13">
        <f t="shared" si="12"/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7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si="12"/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7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12"/>
        <v>0</v>
      </c>
      <c r="R15" s="2">
        <v>0</v>
      </c>
      <c r="S15" s="8"/>
      <c r="T15" s="8"/>
    </row>
    <row r="17" spans="6:24" x14ac:dyDescent="0.25">
      <c r="G17" t="s">
        <v>13</v>
      </c>
    </row>
    <row r="19" spans="6:24" x14ac:dyDescent="0.25">
      <c r="G19" t="s">
        <v>14</v>
      </c>
      <c r="H19">
        <v>585</v>
      </c>
    </row>
    <row r="20" spans="6:24" x14ac:dyDescent="0.25">
      <c r="G20" t="s">
        <v>21</v>
      </c>
      <c r="H20">
        <v>6000</v>
      </c>
      <c r="O20" t="s">
        <v>24</v>
      </c>
      <c r="P20">
        <v>338</v>
      </c>
    </row>
    <row r="21" spans="6:24" x14ac:dyDescent="0.25">
      <c r="G21" t="s">
        <v>22</v>
      </c>
      <c r="H21">
        <f>H20*H19</f>
        <v>3510000</v>
      </c>
      <c r="O21" t="s">
        <v>26</v>
      </c>
      <c r="P21">
        <v>16</v>
      </c>
    </row>
    <row r="22" spans="6:24" x14ac:dyDescent="0.25">
      <c r="G22" s="6"/>
      <c r="H22" s="6"/>
      <c r="O22" t="s">
        <v>25</v>
      </c>
      <c r="P22">
        <v>36</v>
      </c>
    </row>
    <row r="23" spans="6:24" x14ac:dyDescent="0.25">
      <c r="F23" s="7" t="s">
        <v>16</v>
      </c>
      <c r="I23" t="s">
        <v>15</v>
      </c>
      <c r="P23">
        <f>SUM(P20:P22)</f>
        <v>390</v>
      </c>
      <c r="Q23">
        <v>8250</v>
      </c>
    </row>
    <row r="24" spans="6:24" x14ac:dyDescent="0.25">
      <c r="F24" s="7" t="s">
        <v>17</v>
      </c>
      <c r="G24">
        <v>2900000</v>
      </c>
      <c r="I24" t="s">
        <v>23</v>
      </c>
      <c r="P24" s="11">
        <f>H19/P23</f>
        <v>1.5</v>
      </c>
      <c r="Q24" s="11">
        <f>Q23*P23</f>
        <v>3217500</v>
      </c>
      <c r="R24" s="13"/>
      <c r="T24" s="11"/>
      <c r="U24" s="11"/>
      <c r="V24" s="11"/>
      <c r="W24" s="11"/>
      <c r="X24" s="11"/>
    </row>
    <row r="25" spans="6:24" x14ac:dyDescent="0.25">
      <c r="F25" s="7" t="s">
        <v>18</v>
      </c>
      <c r="G25">
        <v>210800</v>
      </c>
      <c r="P25" s="11"/>
      <c r="Q25" s="14">
        <f>Q24/H19</f>
        <v>5500</v>
      </c>
      <c r="R25" s="14"/>
      <c r="T25" s="14"/>
      <c r="U25" s="14"/>
      <c r="V25" s="11"/>
      <c r="W25" s="11"/>
      <c r="X25" s="11"/>
    </row>
    <row r="26" spans="6:24" x14ac:dyDescent="0.25">
      <c r="F26" s="7" t="s">
        <v>19</v>
      </c>
      <c r="G26">
        <v>30000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20</v>
      </c>
      <c r="G27">
        <f>G26+G25+G24</f>
        <v>3140800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B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2023-12-29T08:35:16Z</dcterms:modified>
</cp:coreProperties>
</file>