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Shruti Mahesh\"/>
    </mc:Choice>
  </mc:AlternateContent>
  <xr:revisionPtr revIDLastSave="0" documentId="13_ncr:1_{9893387B-0AE7-4F8D-B755-01F0E838063F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H22" i="4" l="1"/>
  <c r="Q23" i="4" l="1"/>
  <c r="Q20" i="4"/>
  <c r="H20" i="4" l="1"/>
  <c r="H27" i="4"/>
  <c r="Q12" i="4" l="1"/>
  <c r="P12" i="4"/>
  <c r="P11" i="4"/>
  <c r="Q11" i="4" s="1"/>
  <c r="P10" i="4"/>
  <c r="P9" i="4"/>
  <c r="P8" i="4"/>
  <c r="P7" i="4"/>
  <c r="Q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<sst xmlns="http://schemas.openxmlformats.org/spreadsheetml/2006/main" count="35" uniqueCount="32">
  <si>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</si>
  <si>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</si>
  <si>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</si>
  <si>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</si>
  <si>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</si>
  <si>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</si>
  <si>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</si>
  <si>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</si>
  <si>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</si>
  <si>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</si>
  <si>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</si>
  <si>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</si>
  <si>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</si>
  <si>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1303, 13th floor, A wing, Manomay chsl, sector 35D, kharghar</t>
  </si>
  <si>
    <t>ca</t>
  </si>
  <si>
    <t>covered car park</t>
  </si>
  <si>
    <t>oc - 2011</t>
  </si>
  <si>
    <t>rate</t>
  </si>
  <si>
    <t>fmv</t>
  </si>
  <si>
    <t>agree,emt  - 21.12.23</t>
  </si>
  <si>
    <t>av</t>
  </si>
  <si>
    <t>rd</t>
  </si>
  <si>
    <t>sd</t>
  </si>
  <si>
    <t>bv</t>
  </si>
  <si>
    <t>01.06.23</t>
  </si>
  <si>
    <t>mca</t>
  </si>
  <si>
    <t>fb</t>
  </si>
  <si>
    <t>dry</t>
  </si>
  <si>
    <t>terr</t>
  </si>
  <si>
    <t>ls - 1.40 cr</t>
  </si>
  <si>
    <t xml:space="preserve"> </t>
  </si>
  <si>
    <t>car park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</si>
</sst>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49589</xdr:colOff>
      <xdr:row>40</xdr:row>
      <xdr:rowOff>67684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02F3B0-1F1E-4EF5-9EF5-0081BB955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070389" cy="7230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24</xdr:col>
      <xdr:colOff>106747</xdr:colOff>
      <xdr:row>44</xdr:row>
      <xdr:rowOff>1010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44864E-F6A4-414F-8AEE-7BCC1428D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4127547" cy="724001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306799</xdr:colOff>
      <xdr:row>39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B4ADA5-5502-4EB7-861F-7F95FA179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327599" cy="73352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18</xdr:col>
      <xdr:colOff>163394</xdr:colOff>
      <xdr:row>48</xdr:row>
      <xdr:rowOff>86940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BAECD6-B89B-4DEF-903B-55879011F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526594" cy="87070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24</xdr:col>
      <xdr:colOff>459306</xdr:colOff>
      <xdr:row>33</xdr:row>
      <xdr:rowOff>29270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A5E808-3086-47C3-AE71-FD60D2A08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5089706" cy="49822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F591B53-40B1-49E8-97C4-4FD8E12E38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24</xdr:col>
      <xdr:colOff>344905</xdr:colOff>
      <xdr:row>40</xdr:row>
      <xdr:rowOff>124879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33C3BB-9B57-4981-AA81-2EEE27751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4365705" cy="755437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21</xdr:col>
      <xdr:colOff>601860</xdr:colOff>
      <xdr:row>32</xdr:row>
      <xdr:rowOff>181825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CBFAB5-3921-46CC-8916-BAE08CA2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793860" cy="608732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22</xdr:col>
      <xdr:colOff>182787</xdr:colOff>
      <xdr:row>32</xdr:row>
      <xdr:rowOff>162772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6A69E9F-A661-4545-A685-2C96CD068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2984387" cy="6068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P20" sqref="P2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850</v>
      </c>
      <c r="C2" s="4">
        <f>B2*1.2</f>
        <v>1020</v>
      </c>
      <c r="D2" s="4">
        <f t="shared" ref="D2:D13" si="2">C2*1.2</f>
        <v>1224</v>
      </c>
      <c r="E2" s="5">
        <f t="shared" ref="E2:E13" si="3">R2</f>
        <v>10500000</v>
      </c>
      <c r="F2" s="10">
        <f t="shared" ref="F2:F13" si="4">ROUND((E2/B2),0)</f>
        <v>12353</v>
      </c>
      <c r="G2" s="10">
        <f t="shared" ref="G2:G13" si="5">ROUND((E2/C2),0)</f>
        <v>10294</v>
      </c>
      <c r="H2" s="10">
        <f t="shared" ref="H2:H13" si="6">ROUND((E2/D2),0)</f>
        <v>8578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850</v>
      </c>
      <c r="R2" s="2">
        <v>10500000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5">
        <f t="shared" si="3"/>
        <v>11000000</v>
      </c>
      <c r="F3" s="10">
        <f t="shared" si="4"/>
        <v>14667</v>
      </c>
      <c r="G3" s="10">
        <f t="shared" si="5"/>
        <v>12222</v>
      </c>
      <c r="H3" s="10">
        <f t="shared" si="6"/>
        <v>10185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750</v>
      </c>
      <c r="R3" s="2">
        <v>11000000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850</v>
      </c>
      <c r="C4" s="4">
        <f t="shared" si="9"/>
        <v>1020</v>
      </c>
      <c r="D4" s="4">
        <f t="shared" si="2"/>
        <v>1224</v>
      </c>
      <c r="E4" s="16">
        <f t="shared" si="3"/>
        <v>12900000</v>
      </c>
      <c r="F4" s="10">
        <f t="shared" si="4"/>
        <v>15176</v>
      </c>
      <c r="G4" s="10">
        <f t="shared" si="5"/>
        <v>12647</v>
      </c>
      <c r="H4" s="10">
        <f t="shared" si="6"/>
        <v>10539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850</v>
      </c>
      <c r="R4" s="2">
        <v>12900000</v>
      </c>
      <c r="S4" s="8"/>
      <c r="T4" s="8"/>
    </row>
    <row r="5" spans="1:20" x14ac:dyDescent="0.25">
      <c r="A5" s="4">
        <f t="shared" si="0"/>
        <v>0</v>
      </c>
      <c r="B5" s="4">
        <f t="shared" si="1"/>
        <v>800</v>
      </c>
      <c r="C5" s="4">
        <f t="shared" si="9"/>
        <v>960</v>
      </c>
      <c r="D5" s="4">
        <f t="shared" si="2"/>
        <v>1152</v>
      </c>
      <c r="E5" s="16">
        <f t="shared" si="3"/>
        <v>11000000</v>
      </c>
      <c r="F5" s="10">
        <f t="shared" si="4"/>
        <v>13750</v>
      </c>
      <c r="G5" s="10">
        <f t="shared" si="5"/>
        <v>11458</v>
      </c>
      <c r="H5" s="10">
        <f t="shared" si="6"/>
        <v>9549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800</v>
      </c>
      <c r="R5" s="2">
        <v>11000000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1233.3333333333335</v>
      </c>
      <c r="C6" s="4">
        <f t="shared" si="9"/>
        <v>1480.0000000000002</v>
      </c>
      <c r="D6" s="4">
        <f t="shared" si="2"/>
        <v>1776.0000000000002</v>
      </c>
      <c r="E6" s="16">
        <f t="shared" si="3"/>
        <v>15000000</v>
      </c>
      <c r="F6" s="10">
        <f t="shared" si="4"/>
        <v>12162</v>
      </c>
      <c r="G6" s="10">
        <f t="shared" si="5"/>
        <v>10135</v>
      </c>
      <c r="H6" s="10">
        <f t="shared" si="6"/>
        <v>8446</v>
      </c>
      <c r="I6" s="4" t="e">
        <f>#REF!</f>
        <v>#REF!</v>
      </c>
      <c r="J6" s="4">
        <f t="shared" si="7"/>
        <v>0</v>
      </c>
      <c r="O6">
        <v>0</v>
      </c>
      <c r="P6">
        <v>1480</v>
      </c>
      <c r="Q6">
        <f t="shared" ref="Q6:Q12" si="10">P6/1.2</f>
        <v>1233.3333333333335</v>
      </c>
      <c r="R6" s="2">
        <v>15000000</v>
      </c>
      <c r="S6" s="8"/>
      <c r="T6" s="8"/>
    </row>
    <row r="7" spans="1:20" x14ac:dyDescent="0.25">
      <c r="A7" s="4">
        <f t="shared" si="0"/>
        <v>0</v>
      </c>
      <c r="B7" s="4">
        <f t="shared" si="1"/>
        <v>614</v>
      </c>
      <c r="C7" s="4">
        <f t="shared" si="9"/>
        <v>736.8</v>
      </c>
      <c r="D7" s="4">
        <f t="shared" si="2"/>
        <v>884.16</v>
      </c>
      <c r="E7" s="16">
        <f t="shared" si="3"/>
        <v>10000000</v>
      </c>
      <c r="F7" s="15">
        <f t="shared" si="4"/>
        <v>16287</v>
      </c>
      <c r="G7" s="10">
        <f t="shared" si="5"/>
        <v>13572</v>
      </c>
      <c r="H7" s="10">
        <f t="shared" si="6"/>
        <v>11310</v>
      </c>
      <c r="I7" s="4" t="e">
        <f>#REF!</f>
        <v>#REF!</v>
      </c>
      <c r="J7" s="4" t="str">
        <f t="shared" si="7"/>
        <v>01.06.23</v>
      </c>
      <c r="O7">
        <v>0</v>
      </c>
      <c r="P7">
        <f t="shared" si="8"/>
        <v>0</v>
      </c>
      <c r="Q7">
        <v>614</v>
      </c>
      <c r="R7" s="2">
        <v>10000000</v>
      </c>
      <c r="S7" s="8" t="s">
        <v>24</v>
      </c>
      <c r="T7" s="8"/>
    </row>
    <row r="8" spans="1:20" x14ac:dyDescent="0.25">
      <c r="A8" s="4">
        <f t="shared" si="0"/>
        <v>0</v>
      </c>
      <c r="B8" s="4">
        <f t="shared" si="1"/>
        <v>1000</v>
      </c>
      <c r="C8" s="4">
        <f t="shared" si="9"/>
        <v>1200</v>
      </c>
      <c r="D8" s="4">
        <f t="shared" si="2"/>
        <v>1440</v>
      </c>
      <c r="E8" s="16">
        <f t="shared" si="3"/>
        <v>16000000</v>
      </c>
      <c r="F8" s="15">
        <f t="shared" si="4"/>
        <v>16000</v>
      </c>
      <c r="G8" s="10">
        <f t="shared" si="5"/>
        <v>13333</v>
      </c>
      <c r="H8" s="10">
        <f t="shared" si="6"/>
        <v>11111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1000</v>
      </c>
      <c r="R8" s="2">
        <v>16000000</v>
      </c>
      <c r="S8" s="8"/>
      <c r="T8" s="8"/>
    </row>
    <row r="9" spans="1:20" x14ac:dyDescent="0.25">
      <c r="A9" s="4">
        <f t="shared" si="0"/>
        <v>0</v>
      </c>
      <c r="B9" s="4">
        <f t="shared" si="1"/>
        <v>700</v>
      </c>
      <c r="C9" s="4">
        <f t="shared" si="9"/>
        <v>840</v>
      </c>
      <c r="D9" s="4">
        <f t="shared" si="2"/>
        <v>1008</v>
      </c>
      <c r="E9" s="5">
        <f t="shared" si="3"/>
        <v>11000000</v>
      </c>
      <c r="F9" s="15">
        <f t="shared" si="4"/>
        <v>15714</v>
      </c>
      <c r="G9" s="10">
        <f t="shared" si="5"/>
        <v>13095</v>
      </c>
      <c r="H9" s="10">
        <f t="shared" si="6"/>
        <v>10913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700</v>
      </c>
      <c r="R9" s="2">
        <v>11000000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900</v>
      </c>
      <c r="C10" s="4">
        <f t="shared" si="9"/>
        <v>1080</v>
      </c>
      <c r="D10" s="4">
        <f t="shared" si="2"/>
        <v>1296</v>
      </c>
      <c r="E10" s="5">
        <f t="shared" si="3"/>
        <v>16000000</v>
      </c>
      <c r="F10" s="15">
        <f t="shared" si="4"/>
        <v>17778</v>
      </c>
      <c r="G10" s="10">
        <f t="shared" si="5"/>
        <v>14815</v>
      </c>
      <c r="H10" s="10">
        <f t="shared" si="6"/>
        <v>12346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900</v>
      </c>
      <c r="R10" s="2">
        <v>16000000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7:24" x14ac:dyDescent="0.25">
      <c r="G17" t="s">
        <v>13</v>
      </c>
    </row>
    <row r="18" spans="7:24" x14ac:dyDescent="0.25">
      <c r="G18" t="s">
        <v>14</v>
      </c>
      <c r="H18">
        <v>842</v>
      </c>
      <c r="I18" t="s">
        <v>15</v>
      </c>
    </row>
    <row r="19" spans="7:24" x14ac:dyDescent="0.25">
      <c r="G19" t="s">
        <v>17</v>
      </c>
      <c r="H19">
        <v>16500</v>
      </c>
      <c r="P19" t="s">
        <v>25</v>
      </c>
      <c r="Q19">
        <v>876</v>
      </c>
    </row>
    <row r="20" spans="7:24" x14ac:dyDescent="0.25">
      <c r="G20" t="s">
        <v>18</v>
      </c>
      <c r="H20">
        <f>H19*H18</f>
        <v>13893000</v>
      </c>
      <c r="P20" t="s">
        <v>26</v>
      </c>
      <c r="Q20">
        <f>20+22+17</f>
        <v>59</v>
      </c>
    </row>
    <row r="21" spans="7:24" x14ac:dyDescent="0.25">
      <c r="G21" t="s">
        <v>31</v>
      </c>
      <c r="H21">
        <v>800000</v>
      </c>
      <c r="P21" t="s">
        <v>27</v>
      </c>
      <c r="Q21">
        <v>16</v>
      </c>
    </row>
    <row r="22" spans="7:24" x14ac:dyDescent="0.25">
      <c r="G22" s="6"/>
      <c r="H22" s="6">
        <f>H21+H20</f>
        <v>14693000</v>
      </c>
      <c r="P22" t="s">
        <v>28</v>
      </c>
      <c r="Q22">
        <v>49</v>
      </c>
    </row>
    <row r="23" spans="7:24" x14ac:dyDescent="0.25">
      <c r="G23" t="s">
        <v>19</v>
      </c>
      <c r="Q23">
        <f>SUM(Q19:Q22)</f>
        <v>1000</v>
      </c>
    </row>
    <row r="24" spans="7:24" x14ac:dyDescent="0.25">
      <c r="G24" t="s">
        <v>20</v>
      </c>
      <c r="H24">
        <v>12000000</v>
      </c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21</v>
      </c>
      <c r="H25">
        <v>840000</v>
      </c>
      <c r="I25" t="s">
        <v>16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22</v>
      </c>
      <c r="H26">
        <v>30000</v>
      </c>
      <c r="I26" t="s">
        <v>29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t="s">
        <v>23</v>
      </c>
      <c r="H27">
        <f>H26+H25+H24</f>
        <v>12870000</v>
      </c>
      <c r="I27" t="s">
        <v>30</v>
      </c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2024-01-03T07:27:24Z</dcterms:modified>
</cp:coreProperties>
</file>