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AMOL PAWAR - SBI\"/>
    </mc:Choice>
  </mc:AlternateContent>
  <xr:revisionPtr revIDLastSave="0" documentId="13_ncr:1_{468D574B-D30D-49BA-80FA-563BD816DED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4" i="4" l="1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Q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<sst xmlns="http://schemas.openxmlformats.org/spreadsheetml/2006/main" count="49" uniqueCount="43">
  <si>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</si>
  <si>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</si>
  <si>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</si>
  <si>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</si>
  <si>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</si>
  <si>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</si>
  <si>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</si>
  <si>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</si>
  <si>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</si>
  <si>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</si>
  <si>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</si>
  <si>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</si>
  <si>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</si>
  <si>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</si>
  <si>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</si>
  <si>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</si>
  <si>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</si>
  <si>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</si>
  <si>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</si>
  <si>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</si>
  <si>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</si>
  <si>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</si>
  <si>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</si>
  <si>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</si>
  <si>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</si>
  <si>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</si>
  <si>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</si>
  <si>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</si>
  <si>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</si>
  <si>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</si>
  <si>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</si>
  <si>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</si>
  <si>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</si>
  <si>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</si>
  <si>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</si>
  <si>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</si>
  <si>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</si>
  <si>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 - AMOL PAWAR</t>
  </si>
  <si>
    <t>Approx</t>
  </si>
  <si>
    <t>CA</t>
  </si>
  <si>
    <t>Approx Value</t>
  </si>
  <si>
    <t>FMV/ RV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</si>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</sst>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307225</xdr:colOff>
      <xdr:row>38</xdr:row>
      <xdr:rowOff>143842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0ECFB-8D5F-427D-9019-5D1396FE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76025" cy="6925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59540</xdr:colOff>
      <xdr:row>41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09E7E-8BC1-4A96-8D13-81D0C689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128340" cy="6677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240541</xdr:colOff>
      <xdr:row>36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0E9C28-4B5A-4B7B-9EC3-1201440A9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309341" cy="6830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582467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7054C-447F-41A7-9D5B-193F48827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36067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516889</xdr:colOff>
      <xdr:row>37</xdr:row>
      <xdr:rowOff>10324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12324A-2EE5-45DD-A577-D1B1364F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95289" cy="57253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459731</xdr:colOff>
      <xdr:row>29</xdr:row>
      <xdr:rowOff>124613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0689C-CC2B-48D5-949C-4D3CDFD4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38131" cy="56491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33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5A8E2D-19B4-4CFE-9611-5DAD0DA17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6125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T37" sqref="T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</row>
    <row r="3" spans="1:20" x14ac:dyDescent="0.25">
      <c r="A3" s="4">
        <f t="shared" ref="A3:A8" si="0">N3</f>
        <v>0</v>
      </c>
      <c r="B3" s="4">
        <f t="shared" ref="B3:B8" si="1">Q3</f>
        <v>1000</v>
      </c>
      <c r="C3" s="4">
        <f>B3*1.2</f>
        <v>1200</v>
      </c>
      <c r="D3" s="4">
        <f t="shared" ref="D3:D8" si="2">C3*1.2</f>
        <v>1440</v>
      </c>
      <c r="E3" s="5">
        <f t="shared" ref="E3:E8" si="3">R3</f>
        <v>14200000</v>
      </c>
      <c r="F3" s="10">
        <f t="shared" ref="F3:F8" si="4">ROUND((E3/B3),0)</f>
        <v>14200</v>
      </c>
      <c r="G3" s="10">
        <f t="shared" ref="G3:G8" si="5">ROUND((E3/C3),0)</f>
        <v>11833</v>
      </c>
      <c r="H3" s="10">
        <f t="shared" ref="H3:H8" si="6">ROUND((E3/D3),0)</f>
        <v>9861</v>
      </c>
      <c r="I3" s="4" t="e">
        <f>#REF!</f>
        <v>#REF!</v>
      </c>
      <c r="J3" s="4">
        <f t="shared" ref="J3:J8" si="7">S3</f>
        <v>0</v>
      </c>
      <c r="O3">
        <v>0</v>
      </c>
      <c r="P3">
        <f t="shared" ref="P3:Q8" si="8">O3/1.2</f>
        <v>0</v>
      </c>
      <c r="Q3">
        <v>1000</v>
      </c>
      <c r="R3" s="2">
        <v>14200000</v>
      </c>
      <c r="S3" s="8"/>
      <c r="T3" s="8"/>
    </row>
    <row r="4" spans="1:20" s="46" customFormat="1" x14ac:dyDescent="0.25">
      <c r="A4" s="47">
        <f t="shared" si="0"/>
        <v>0</v>
      </c>
      <c r="B4" s="47">
        <f t="shared" si="1"/>
        <v>715</v>
      </c>
      <c r="C4" s="47">
        <f t="shared" ref="C4:C8" si="9">B4*1.2</f>
        <v>858</v>
      </c>
      <c r="D4" s="47">
        <f t="shared" si="2"/>
        <v>1029.5999999999999</v>
      </c>
      <c r="E4" s="48">
        <f t="shared" si="3"/>
        <v>11015000</v>
      </c>
      <c r="F4" s="47">
        <f t="shared" si="4"/>
        <v>15406</v>
      </c>
      <c r="G4" s="47">
        <f t="shared" si="5"/>
        <v>12838</v>
      </c>
      <c r="H4" s="47">
        <f t="shared" si="6"/>
        <v>10698</v>
      </c>
      <c r="I4" s="47" t="e">
        <f>#REF!</f>
        <v>#REF!</v>
      </c>
      <c r="J4" s="47">
        <f t="shared" si="7"/>
        <v>0</v>
      </c>
      <c r="O4" s="46">
        <v>0</v>
      </c>
      <c r="P4" s="46">
        <f t="shared" si="8"/>
        <v>0</v>
      </c>
      <c r="Q4" s="46">
        <v>715</v>
      </c>
      <c r="R4" s="49">
        <v>11015000</v>
      </c>
    </row>
    <row r="5" spans="1:20" x14ac:dyDescent="0.25">
      <c r="A5" s="4">
        <f t="shared" si="0"/>
        <v>0</v>
      </c>
      <c r="B5" s="4">
        <f t="shared" si="1"/>
        <v>725</v>
      </c>
      <c r="C5" s="4">
        <f t="shared" si="9"/>
        <v>870</v>
      </c>
      <c r="D5" s="4">
        <f t="shared" si="2"/>
        <v>1044</v>
      </c>
      <c r="E5" s="5">
        <f t="shared" si="3"/>
        <v>11165000</v>
      </c>
      <c r="F5" s="10">
        <f t="shared" si="4"/>
        <v>15400</v>
      </c>
      <c r="G5" s="10">
        <f t="shared" si="5"/>
        <v>12833</v>
      </c>
      <c r="H5" s="10">
        <f t="shared" si="6"/>
        <v>10694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725</v>
      </c>
      <c r="R5" s="2">
        <v>11165000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3" t="s">
        <v>36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T9" s="8"/>
    </row>
    <row r="10" spans="1:20" s="46" customFormat="1" x14ac:dyDescent="0.25">
      <c r="A10" s="47">
        <f t="shared" ref="A10:A19" si="21">N10</f>
        <v>0</v>
      </c>
      <c r="B10" s="47">
        <f t="shared" ref="B10:B19" si="22">Q10</f>
        <v>458.33333333333337</v>
      </c>
      <c r="C10" s="47">
        <f>B10*1.2</f>
        <v>550</v>
      </c>
      <c r="D10" s="47">
        <f t="shared" ref="D10:D19" si="23">C10*1.2</f>
        <v>660</v>
      </c>
      <c r="E10" s="48">
        <f t="shared" ref="E10:E19" si="24">R10</f>
        <v>9900000</v>
      </c>
      <c r="F10" s="47">
        <f t="shared" ref="F10:F19" si="25">ROUND((E10/B10),0)</f>
        <v>21600</v>
      </c>
      <c r="G10" s="47">
        <f t="shared" ref="G10:G19" si="26">ROUND((E10/C10),0)</f>
        <v>18000</v>
      </c>
      <c r="H10" s="47">
        <f t="shared" ref="H10:H19" si="27">ROUND((E10/D10),0)</f>
        <v>15000</v>
      </c>
      <c r="I10" s="47" t="e">
        <f>#REF!</f>
        <v>#REF!</v>
      </c>
      <c r="J10" s="47">
        <f t="shared" ref="J10:J19" si="28">S10</f>
        <v>0</v>
      </c>
      <c r="O10" s="46">
        <v>0</v>
      </c>
      <c r="P10" s="46">
        <v>550</v>
      </c>
      <c r="Q10" s="46">
        <f t="shared" ref="P10:Q19" si="29">P10/1.2</f>
        <v>458.33333333333337</v>
      </c>
      <c r="R10" s="49">
        <v>9900000</v>
      </c>
    </row>
    <row r="11" spans="1:20" s="46" customFormat="1" x14ac:dyDescent="0.25">
      <c r="A11" s="47">
        <f t="shared" si="21"/>
        <v>0</v>
      </c>
      <c r="B11" s="47">
        <f t="shared" si="22"/>
        <v>919.16666666666674</v>
      </c>
      <c r="C11" s="47">
        <f t="shared" ref="C11:C19" si="30">B11*1.2</f>
        <v>1103</v>
      </c>
      <c r="D11" s="47">
        <f t="shared" si="23"/>
        <v>1323.6</v>
      </c>
      <c r="E11" s="48">
        <f t="shared" si="24"/>
        <v>17500000</v>
      </c>
      <c r="F11" s="47">
        <f t="shared" si="25"/>
        <v>19039</v>
      </c>
      <c r="G11" s="47">
        <f t="shared" si="26"/>
        <v>15866</v>
      </c>
      <c r="H11" s="47">
        <f t="shared" si="27"/>
        <v>13222</v>
      </c>
      <c r="I11" s="47" t="e">
        <f>#REF!</f>
        <v>#REF!</v>
      </c>
      <c r="J11" s="47">
        <f t="shared" si="28"/>
        <v>0</v>
      </c>
      <c r="O11" s="46">
        <v>0</v>
      </c>
      <c r="P11" s="46">
        <v>1103</v>
      </c>
      <c r="Q11" s="46">
        <f t="shared" si="29"/>
        <v>919.16666666666674</v>
      </c>
      <c r="R11" s="49">
        <v>17500000</v>
      </c>
    </row>
    <row r="12" spans="1:20" s="46" customFormat="1" x14ac:dyDescent="0.25">
      <c r="A12" s="47">
        <f t="shared" si="21"/>
        <v>0</v>
      </c>
      <c r="B12" s="47">
        <f t="shared" si="22"/>
        <v>1012.5</v>
      </c>
      <c r="C12" s="47">
        <f t="shared" si="30"/>
        <v>1215</v>
      </c>
      <c r="D12" s="47">
        <f t="shared" si="23"/>
        <v>1458</v>
      </c>
      <c r="E12" s="48">
        <f t="shared" si="24"/>
        <v>18500000</v>
      </c>
      <c r="F12" s="47">
        <f t="shared" si="25"/>
        <v>18272</v>
      </c>
      <c r="G12" s="47">
        <f t="shared" si="26"/>
        <v>15226</v>
      </c>
      <c r="H12" s="47">
        <f t="shared" si="27"/>
        <v>12689</v>
      </c>
      <c r="I12" s="47" t="e">
        <f>#REF!</f>
        <v>#REF!</v>
      </c>
      <c r="J12" s="47">
        <f t="shared" si="28"/>
        <v>0</v>
      </c>
      <c r="O12" s="46">
        <v>0</v>
      </c>
      <c r="P12" s="46">
        <v>1215</v>
      </c>
      <c r="Q12" s="46">
        <f t="shared" si="29"/>
        <v>1012.5</v>
      </c>
      <c r="R12" s="49">
        <v>18500000</v>
      </c>
    </row>
    <row r="13" spans="1:20" x14ac:dyDescent="0.25">
      <c r="A13" s="4">
        <f t="shared" si="21"/>
        <v>0</v>
      </c>
      <c r="B13" s="4">
        <f t="shared" si="22"/>
        <v>1000</v>
      </c>
      <c r="C13" s="4">
        <f t="shared" si="30"/>
        <v>1200</v>
      </c>
      <c r="D13" s="4">
        <f t="shared" si="23"/>
        <v>1440</v>
      </c>
      <c r="E13" s="5">
        <f t="shared" si="24"/>
        <v>23000000</v>
      </c>
      <c r="F13" s="10">
        <f t="shared" si="25"/>
        <v>23000</v>
      </c>
      <c r="G13" s="10">
        <f t="shared" si="26"/>
        <v>19167</v>
      </c>
      <c r="H13" s="10">
        <f t="shared" si="27"/>
        <v>15972</v>
      </c>
      <c r="I13" s="4" t="e">
        <f>#REF!</f>
        <v>#REF!</v>
      </c>
      <c r="J13" s="4">
        <f t="shared" si="28"/>
        <v>0</v>
      </c>
      <c r="O13">
        <v>0</v>
      </c>
      <c r="P13">
        <f t="shared" si="29"/>
        <v>0</v>
      </c>
      <c r="Q13">
        <v>1000</v>
      </c>
      <c r="R13" s="2">
        <v>23000000</v>
      </c>
      <c r="S13" s="8"/>
      <c r="T13" s="8"/>
    </row>
    <row r="14" spans="1:20" x14ac:dyDescent="0.25">
      <c r="A14" s="4">
        <f t="shared" si="21"/>
        <v>0</v>
      </c>
      <c r="B14" s="4">
        <f t="shared" si="22"/>
        <v>0</v>
      </c>
      <c r="C14" s="4">
        <f t="shared" si="30"/>
        <v>0</v>
      </c>
      <c r="D14" s="4">
        <f t="shared" si="23"/>
        <v>0</v>
      </c>
      <c r="E14" s="5">
        <f t="shared" si="24"/>
        <v>0</v>
      </c>
      <c r="F14" s="10" t="e">
        <f t="shared" si="25"/>
        <v>#DIV/0!</v>
      </c>
      <c r="G14" s="10" t="e">
        <f t="shared" si="26"/>
        <v>#DIV/0!</v>
      </c>
      <c r="H14" s="10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  <c r="W18" s="42" t="s">
        <v>40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17000</v>
      </c>
      <c r="X20" s="21" t="s">
        <v>42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3000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14000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3000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1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59</v>
      </c>
      <c r="X25" s="25">
        <v>2022</v>
      </c>
      <c r="Y25" t="s">
        <v>38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4" t="s">
        <v>37</v>
      </c>
      <c r="Q27" s="44"/>
      <c r="R27" s="44"/>
      <c r="S27" s="44"/>
      <c r="T27" s="45"/>
      <c r="U27" s="22" t="s">
        <v>20</v>
      </c>
      <c r="V27" s="24"/>
      <c r="W27" s="25">
        <v>0</v>
      </c>
      <c r="X27" s="25"/>
    </row>
    <row r="28" spans="1:25" ht="15.75" x14ac:dyDescent="0.25">
      <c r="U28" s="18"/>
      <c r="V28" s="27"/>
      <c r="W28" s="28">
        <f>W27%</f>
        <v>0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3000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14000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17000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39</v>
      </c>
      <c r="V35" s="31"/>
      <c r="W35" s="26">
        <v>1155</v>
      </c>
      <c r="X35" s="25"/>
    </row>
    <row r="36" spans="15:24" ht="15.75" x14ac:dyDescent="0.25">
      <c r="P36" s="14" t="s">
        <v>29</v>
      </c>
      <c r="S36" s="11"/>
      <c r="T36" s="12"/>
      <c r="U36" s="18" t="s">
        <v>41</v>
      </c>
      <c r="V36" s="32"/>
      <c r="W36" s="33">
        <f>W33*W35+X37</f>
        <v>19635000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17671500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15708000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3465000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40906.25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L34" sqref="L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2023-12-28T05:00:15Z</dcterms:modified>
</cp:coreProperties>
</file>