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eena Jay Bhansali\"/>
    </mc:Choice>
  </mc:AlternateContent>
  <xr:revisionPtr revIDLastSave="0" documentId="13_ncr:1_{576FCD30-44C8-4FB8-A6EB-653D2E3B1C8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R10" i="4" l="1"/>
  <c r="R9" i="4"/>
  <c r="H31" i="4"/>
  <c r="J20" i="4"/>
  <c r="I20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<sst xmlns="http://schemas.openxmlformats.org/spreadsheetml/2006/main" count="31" uniqueCount="28">
  <si>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</si>
  <si>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</si>
  <si>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</si>
  <si>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</si>
  <si>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</si>
  <si>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</si>
  <si>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</si>
  <si>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</si>
  <si>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</si>
  <si>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</si>
  <si>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</si>
  <si>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</si>
  <si>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</si>
  <si>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2601, 26th Floor, Riddhi Siddhi Apartment, R A Kidwai Road, Village - Matunga, Matunga West, Mumbai</t>
  </si>
  <si>
    <t>RERA ca</t>
  </si>
  <si>
    <t>bua</t>
  </si>
  <si>
    <t>rate</t>
  </si>
  <si>
    <t>fmv</t>
  </si>
  <si>
    <t>agreement - 28.04.23</t>
  </si>
  <si>
    <t>av</t>
  </si>
  <si>
    <t>sd</t>
  </si>
  <si>
    <t>rd</t>
  </si>
  <si>
    <t>bv</t>
  </si>
  <si>
    <t>1 car park</t>
  </si>
  <si>
    <t>incl car park</t>
  </si>
  <si>
    <t>mca</t>
  </si>
  <si>
    <t>50000/- on ca</t>
  </si>
  <si>
    <t>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</si>
</sst>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449609</xdr:colOff>
      <xdr:row>40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D786A-7279-4A99-9240-CFA36998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60809" cy="7325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544873</xdr:colOff>
      <xdr:row>44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8C564-36BE-4945-A75A-976196F42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956073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421030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AE0FD-62D3-41B0-9139-D98DF11C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32230" cy="7268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49589</xdr:colOff>
      <xdr:row>42</xdr:row>
      <xdr:rowOff>58202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330C8-583F-4AC3-BEC3-9A741499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70389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410908</xdr:colOff>
      <xdr:row>46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3DB03-590C-4C03-B24D-A7418E9C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54908" cy="7592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458540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59206-D976-4740-BB90-1750FB83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602540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344394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08B6AA-6522-4A5C-A3C8-4FD29711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07594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F5160-E3DE-4482-BA91-EA3650A9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3C021-A4D4-4B21-B702-6B1A18D54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703</v>
      </c>
      <c r="C2" s="4">
        <f>B2*1.2</f>
        <v>843.6</v>
      </c>
      <c r="D2" s="4">
        <f t="shared" ref="D2:D13" si="2">C2*1.2</f>
        <v>1012.3199999999999</v>
      </c>
      <c r="E2" s="5">
        <f t="shared" ref="E2:E13" si="3">R2</f>
        <v>31600000</v>
      </c>
      <c r="F2" s="15">
        <f t="shared" ref="F2:F13" si="4">ROUND((E2/B2),0)</f>
        <v>44950</v>
      </c>
      <c r="G2" s="10">
        <f t="shared" ref="G2:G13" si="5">ROUND((E2/C2),0)</f>
        <v>37459</v>
      </c>
      <c r="H2" s="10">
        <f t="shared" ref="H2:H13" si="6">ROUND((E2/D2),0)</f>
        <v>31215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703</v>
      </c>
      <c r="R2" s="2">
        <v>31600000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733</v>
      </c>
      <c r="C3" s="4">
        <f t="shared" ref="C3:C15" si="9">B3*1.2</f>
        <v>879.6</v>
      </c>
      <c r="D3" s="4">
        <f t="shared" si="2"/>
        <v>1055.52</v>
      </c>
      <c r="E3" s="5">
        <f t="shared" si="3"/>
        <v>36000000</v>
      </c>
      <c r="F3" s="10">
        <f t="shared" si="4"/>
        <v>49113</v>
      </c>
      <c r="G3" s="10">
        <f t="shared" si="5"/>
        <v>40928</v>
      </c>
      <c r="H3" s="10">
        <f t="shared" si="6"/>
        <v>34106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733</v>
      </c>
      <c r="R3" s="2">
        <v>36000000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803</v>
      </c>
      <c r="C4" s="4">
        <f t="shared" si="9"/>
        <v>963.59999999999991</v>
      </c>
      <c r="D4" s="4">
        <f t="shared" si="2"/>
        <v>1156.32</v>
      </c>
      <c r="E4" s="5">
        <f t="shared" si="3"/>
        <v>41200000</v>
      </c>
      <c r="F4" s="10">
        <f t="shared" si="4"/>
        <v>51308</v>
      </c>
      <c r="G4" s="10">
        <f t="shared" si="5"/>
        <v>42756</v>
      </c>
      <c r="H4" s="10">
        <f t="shared" si="6"/>
        <v>35630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803</v>
      </c>
      <c r="R4" s="2">
        <v>41200000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703</v>
      </c>
      <c r="C5" s="4">
        <f t="shared" si="9"/>
        <v>843.6</v>
      </c>
      <c r="D5" s="4">
        <f t="shared" si="2"/>
        <v>1012.3199999999999</v>
      </c>
      <c r="E5" s="5">
        <f t="shared" si="3"/>
        <v>35900000</v>
      </c>
      <c r="F5" s="10">
        <f t="shared" si="4"/>
        <v>51067</v>
      </c>
      <c r="G5" s="10">
        <f t="shared" si="5"/>
        <v>42556</v>
      </c>
      <c r="H5" s="10">
        <f t="shared" si="6"/>
        <v>35463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703</v>
      </c>
      <c r="R5" s="2">
        <v>35900000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807</v>
      </c>
      <c r="C6" s="4">
        <f t="shared" si="9"/>
        <v>968.4</v>
      </c>
      <c r="D6" s="4">
        <f t="shared" si="2"/>
        <v>1162.08</v>
      </c>
      <c r="E6" s="5">
        <f t="shared" si="3"/>
        <v>38700000</v>
      </c>
      <c r="F6" s="10">
        <f t="shared" si="4"/>
        <v>47955</v>
      </c>
      <c r="G6" s="10">
        <f t="shared" si="5"/>
        <v>39963</v>
      </c>
      <c r="H6" s="10">
        <f t="shared" si="6"/>
        <v>33302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807</v>
      </c>
      <c r="R6" s="16">
        <v>38700000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733</v>
      </c>
      <c r="C7" s="4">
        <f t="shared" si="9"/>
        <v>879.6</v>
      </c>
      <c r="D7" s="4">
        <f t="shared" si="2"/>
        <v>1055.52</v>
      </c>
      <c r="E7" s="5">
        <f t="shared" si="3"/>
        <v>32500000</v>
      </c>
      <c r="F7" s="15">
        <f t="shared" si="4"/>
        <v>44338</v>
      </c>
      <c r="G7" s="10">
        <f t="shared" si="5"/>
        <v>36949</v>
      </c>
      <c r="H7" s="10">
        <f t="shared" si="6"/>
        <v>30791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733</v>
      </c>
      <c r="R7" s="2">
        <v>32500000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803</v>
      </c>
      <c r="C8" s="4">
        <f t="shared" si="9"/>
        <v>963.59999999999991</v>
      </c>
      <c r="D8" s="4">
        <f t="shared" si="2"/>
        <v>1156.32</v>
      </c>
      <c r="E8" s="5">
        <f t="shared" si="3"/>
        <v>42400000</v>
      </c>
      <c r="F8" s="10">
        <f t="shared" si="4"/>
        <v>52802</v>
      </c>
      <c r="G8" s="10">
        <f t="shared" si="5"/>
        <v>44002</v>
      </c>
      <c r="H8" s="10">
        <f t="shared" si="6"/>
        <v>36668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803</v>
      </c>
      <c r="R8" s="2">
        <v>42400000</v>
      </c>
      <c r="S8" s="8"/>
      <c r="T8" s="8"/>
    </row>
    <row r="9" spans="1:20" x14ac:dyDescent="0.25">
      <c r="A9" s="4">
        <f t="shared" si="0"/>
        <v>0</v>
      </c>
      <c r="B9" s="4">
        <f t="shared" si="1"/>
        <v>803</v>
      </c>
      <c r="C9" s="4">
        <f t="shared" si="9"/>
        <v>963.59999999999991</v>
      </c>
      <c r="D9" s="4">
        <f t="shared" si="2"/>
        <v>1156.32</v>
      </c>
      <c r="E9" s="5">
        <f t="shared" si="3"/>
        <v>35111250</v>
      </c>
      <c r="F9" s="15">
        <f t="shared" si="4"/>
        <v>43725</v>
      </c>
      <c r="G9" s="10">
        <f t="shared" si="5"/>
        <v>36438</v>
      </c>
      <c r="H9" s="10">
        <f t="shared" si="6"/>
        <v>30365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803</v>
      </c>
      <c r="R9" s="2">
        <f>33095250+1986000+30000</f>
        <v>35111250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1076</v>
      </c>
      <c r="C10" s="4">
        <f t="shared" si="9"/>
        <v>1291.2</v>
      </c>
      <c r="D10" s="4">
        <f t="shared" si="2"/>
        <v>1549.44</v>
      </c>
      <c r="E10" s="5">
        <f t="shared" si="3"/>
        <v>46793000</v>
      </c>
      <c r="F10" s="10">
        <f t="shared" si="4"/>
        <v>43488</v>
      </c>
      <c r="G10" s="10">
        <f t="shared" si="5"/>
        <v>36240</v>
      </c>
      <c r="H10" s="10">
        <f t="shared" si="6"/>
        <v>30200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1076</v>
      </c>
      <c r="R10" s="2">
        <f>44116000+2647000+30000</f>
        <v>46793000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803</v>
      </c>
      <c r="I19" t="s">
        <v>23</v>
      </c>
    </row>
    <row r="20" spans="7:24" x14ac:dyDescent="0.25">
      <c r="G20" t="s">
        <v>15</v>
      </c>
      <c r="H20">
        <v>884</v>
      </c>
      <c r="I20">
        <f>82.09*10.764</f>
        <v>883.61676</v>
      </c>
      <c r="J20">
        <f>I20/H19</f>
        <v>1.1003944707347446</v>
      </c>
    </row>
    <row r="21" spans="7:24" x14ac:dyDescent="0.25">
      <c r="G21" t="s">
        <v>16</v>
      </c>
      <c r="H21">
        <v>44000</v>
      </c>
      <c r="P21" t="s">
        <v>25</v>
      </c>
      <c r="Q21">
        <v>770</v>
      </c>
    </row>
    <row r="22" spans="7:24" x14ac:dyDescent="0.25">
      <c r="G22" s="6" t="s">
        <v>17</v>
      </c>
      <c r="H22" s="6">
        <f>H21*H19</f>
        <v>35332000</v>
      </c>
      <c r="I22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I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30590500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1836000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21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22</v>
      </c>
      <c r="H31">
        <f>H30+H29+H28</f>
        <v>32456500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2023-12-27T12:22:06Z</dcterms:modified>
</cp:coreProperties>
</file>