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njay Shridhar Dumbare\"/>
    </mc:Choice>
  </mc:AlternateContent>
  <xr:revisionPtr revIDLastSave="0" documentId="13_ncr:1_{238645C2-6B55-44CA-A960-A56B728EB3A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21" i="4" l="1"/>
  <c r="Q12" i="4" l="1"/>
  <c r="P12" i="4"/>
  <c r="P11" i="4"/>
  <c r="Q11" i="4" s="1"/>
  <c r="Q10" i="4"/>
  <c r="P10" i="4"/>
  <c r="P9" i="4"/>
  <c r="Q9" i="4" s="1"/>
  <c r="Q8" i="4"/>
  <c r="Q7" i="4"/>
  <c r="Q6" i="4"/>
  <c r="Q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<sst xmlns="http://schemas.openxmlformats.org/spreadsheetml/2006/main" count="22" uniqueCount="19">
  <si>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</si>
  <si>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</si>
  <si>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</si>
  <si>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</si>
  <si>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</si>
  <si>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</si>
  <si>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</si>
  <si>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</si>
  <si>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</si>
  <si>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</si>
  <si>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</si>
  <si>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</si>
  <si>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</si>
  <si>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s. no. 12, groudn floor, yashaswi chsl, panchpakhadi, thane</t>
  </si>
  <si>
    <t>bua</t>
  </si>
  <si>
    <t>agreement  - 02.12.1990</t>
  </si>
  <si>
    <t>mca</t>
  </si>
  <si>
    <t>rate</t>
  </si>
  <si>
    <t>oc - 1994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</si>
</sst>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221148</xdr:colOff>
      <xdr:row>41</xdr:row>
      <xdr:rowOff>86763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194B22-8C82-41DD-AAE6-1D859A875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51548" cy="7440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278306</xdr:colOff>
      <xdr:row>44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96337D-D266-4F91-80FA-5A547F995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908706" cy="7382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173516</xdr:colOff>
      <xdr:row>40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0C16EC-2451-436E-AC7D-D8731FB93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803916" cy="7497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354686</xdr:colOff>
      <xdr:row>42</xdr:row>
      <xdr:rowOff>96307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22A3D9-A76A-4E8C-9415-FDA6927EF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04286" cy="7573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154633</xdr:colOff>
      <xdr:row>46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024BA-40FB-4C01-B7DA-02D6FAF16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004233" cy="76115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192739</xdr:colOff>
      <xdr:row>38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64B11A-E376-4A4D-BDF9-030AC9771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042339" cy="72495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268949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9E799-B4C8-42BD-BC87-F424E88CE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18549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23" sqref="D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545</v>
      </c>
      <c r="C2" s="4">
        <f>B2*1.2</f>
        <v>654</v>
      </c>
      <c r="D2" s="4">
        <f t="shared" ref="D2:D13" si="2">C2*1.2</f>
        <v>784.8</v>
      </c>
      <c r="E2" s="5">
        <f t="shared" ref="E2:E13" si="3">R2</f>
        <v>17500000</v>
      </c>
      <c r="F2" s="10">
        <f t="shared" ref="F2:F13" si="4">ROUND((E2/B2),0)</f>
        <v>32110</v>
      </c>
      <c r="G2" s="10">
        <f t="shared" ref="G2:G13" si="5">ROUND((E2/C2),0)</f>
        <v>26758</v>
      </c>
      <c r="H2" s="10">
        <f t="shared" ref="H2:H13" si="6">ROUND((E2/D2),0)</f>
        <v>22299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545</v>
      </c>
      <c r="R2" s="2">
        <v>17500000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1765</v>
      </c>
      <c r="C3" s="4">
        <f t="shared" ref="C3:C15" si="9">B3*1.2</f>
        <v>2118</v>
      </c>
      <c r="D3" s="4">
        <f t="shared" si="2"/>
        <v>2541.6</v>
      </c>
      <c r="E3" s="15">
        <f t="shared" si="3"/>
        <v>70000000</v>
      </c>
      <c r="F3" s="10">
        <f t="shared" si="4"/>
        <v>39660</v>
      </c>
      <c r="G3" s="10">
        <f t="shared" si="5"/>
        <v>33050</v>
      </c>
      <c r="H3" s="10">
        <f t="shared" si="6"/>
        <v>27542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1765</v>
      </c>
      <c r="R3" s="2">
        <v>70000000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275</v>
      </c>
      <c r="C4" s="4">
        <f t="shared" si="9"/>
        <v>330</v>
      </c>
      <c r="D4" s="4">
        <f t="shared" si="2"/>
        <v>396</v>
      </c>
      <c r="E4" s="15">
        <f t="shared" si="3"/>
        <v>3500000</v>
      </c>
      <c r="F4" s="10">
        <f t="shared" si="4"/>
        <v>12727</v>
      </c>
      <c r="G4" s="10">
        <f t="shared" si="5"/>
        <v>10606</v>
      </c>
      <c r="H4" s="10">
        <f t="shared" si="6"/>
        <v>8838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275</v>
      </c>
      <c r="R4" s="2">
        <v>3500000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91.666666666666671</v>
      </c>
      <c r="C5" s="4">
        <f t="shared" si="9"/>
        <v>110</v>
      </c>
      <c r="D5" s="4">
        <f t="shared" si="2"/>
        <v>132</v>
      </c>
      <c r="E5" s="15">
        <f t="shared" si="3"/>
        <v>1800000</v>
      </c>
      <c r="F5" s="10">
        <f t="shared" si="4"/>
        <v>19636</v>
      </c>
      <c r="G5" s="16">
        <f t="shared" si="5"/>
        <v>16364</v>
      </c>
      <c r="H5" s="10">
        <f t="shared" si="6"/>
        <v>13636</v>
      </c>
      <c r="I5" s="4" t="e">
        <f>#REF!</f>
        <v>#REF!</v>
      </c>
      <c r="J5" s="4">
        <f t="shared" si="7"/>
        <v>0</v>
      </c>
      <c r="O5">
        <v>0</v>
      </c>
      <c r="P5">
        <v>110</v>
      </c>
      <c r="Q5">
        <f t="shared" ref="Q5:Q12" si="10">P5/1.2</f>
        <v>91.666666666666671</v>
      </c>
      <c r="R5" s="2">
        <v>1800000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250</v>
      </c>
      <c r="C6" s="4">
        <f t="shared" si="9"/>
        <v>300</v>
      </c>
      <c r="D6" s="4">
        <f t="shared" si="2"/>
        <v>360</v>
      </c>
      <c r="E6" s="15">
        <f t="shared" si="3"/>
        <v>7500000</v>
      </c>
      <c r="F6" s="10">
        <f t="shared" si="4"/>
        <v>30000</v>
      </c>
      <c r="G6" s="16">
        <f t="shared" si="5"/>
        <v>25000</v>
      </c>
      <c r="H6" s="10">
        <f t="shared" si="6"/>
        <v>20833</v>
      </c>
      <c r="I6" s="4" t="e">
        <f>#REF!</f>
        <v>#REF!</v>
      </c>
      <c r="J6" s="4">
        <f t="shared" si="7"/>
        <v>0</v>
      </c>
      <c r="O6">
        <v>0</v>
      </c>
      <c r="P6">
        <v>300</v>
      </c>
      <c r="Q6">
        <f t="shared" si="10"/>
        <v>250</v>
      </c>
      <c r="R6" s="2">
        <v>7500000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105</v>
      </c>
      <c r="C7" s="4">
        <f t="shared" si="9"/>
        <v>126</v>
      </c>
      <c r="D7" s="4">
        <f t="shared" si="2"/>
        <v>151.19999999999999</v>
      </c>
      <c r="E7" s="15">
        <f t="shared" si="3"/>
        <v>3000000</v>
      </c>
      <c r="F7" s="10">
        <f t="shared" si="4"/>
        <v>28571</v>
      </c>
      <c r="G7" s="16">
        <f t="shared" si="5"/>
        <v>23810</v>
      </c>
      <c r="H7" s="10">
        <f t="shared" si="6"/>
        <v>19841</v>
      </c>
      <c r="I7" s="4" t="e">
        <f>#REF!</f>
        <v>#REF!</v>
      </c>
      <c r="J7" s="4">
        <f t="shared" si="7"/>
        <v>0</v>
      </c>
      <c r="O7">
        <v>0</v>
      </c>
      <c r="P7">
        <v>126</v>
      </c>
      <c r="Q7">
        <f t="shared" si="10"/>
        <v>105</v>
      </c>
      <c r="R7" s="2">
        <v>3000000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375</v>
      </c>
      <c r="C8" s="4">
        <f t="shared" si="9"/>
        <v>450</v>
      </c>
      <c r="D8" s="4">
        <f t="shared" si="2"/>
        <v>540</v>
      </c>
      <c r="E8" s="15">
        <f t="shared" si="3"/>
        <v>6000000</v>
      </c>
      <c r="F8" s="10">
        <f t="shared" si="4"/>
        <v>16000</v>
      </c>
      <c r="G8" s="10">
        <f t="shared" si="5"/>
        <v>13333</v>
      </c>
      <c r="H8" s="10">
        <f t="shared" si="6"/>
        <v>11111</v>
      </c>
      <c r="I8" s="4" t="e">
        <f>#REF!</f>
        <v>#REF!</v>
      </c>
      <c r="J8" s="4">
        <f t="shared" si="7"/>
        <v>0</v>
      </c>
      <c r="O8">
        <v>0</v>
      </c>
      <c r="P8">
        <v>450</v>
      </c>
      <c r="Q8">
        <f t="shared" si="10"/>
        <v>375</v>
      </c>
      <c r="R8" s="2">
        <v>6000000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F17" s="7" t="s">
        <v>13</v>
      </c>
    </row>
    <row r="19" spans="6:24" x14ac:dyDescent="0.25">
      <c r="F19" s="7" t="s">
        <v>14</v>
      </c>
      <c r="G19">
        <v>210</v>
      </c>
      <c r="O19" t="s">
        <v>16</v>
      </c>
      <c r="P19">
        <v>208</v>
      </c>
    </row>
    <row r="20" spans="6:24" x14ac:dyDescent="0.25">
      <c r="F20" s="7" t="s">
        <v>17</v>
      </c>
      <c r="G20">
        <v>18700</v>
      </c>
    </row>
    <row r="21" spans="6:24" x14ac:dyDescent="0.25">
      <c r="G21">
        <f>G20*G19</f>
        <v>3927000</v>
      </c>
    </row>
    <row r="22" spans="6:24" x14ac:dyDescent="0.25">
      <c r="G22" s="6"/>
      <c r="H22" s="6"/>
    </row>
    <row r="23" spans="6:24" x14ac:dyDescent="0.25">
      <c r="I23" t="s">
        <v>18</v>
      </c>
    </row>
    <row r="24" spans="6:24" x14ac:dyDescent="0.25">
      <c r="F24" s="7" t="s">
        <v>15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2023-12-27T11:32:36Z</dcterms:modified>
</cp:coreProperties>
</file>