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Sion\Pratap Narayan Brahmachari\"/>
    </mc:Choice>
  </mc:AlternateContent>
  <xr:revisionPtr revIDLastSave="0" documentId="13_ncr:1_{2E07763B-1DF4-4763-B41C-0E09E2810495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I28" i="4"/>
  <c r="G28" i="4"/>
  <c r="C5" i="25"/>
  <c r="C4" i="25"/>
  <c r="C3" i="25"/>
  <c r="P2" i="4"/>
  <c r="P3" i="4"/>
  <c r="B3" i="4" s="1"/>
  <c r="C3" i="4" s="1"/>
  <c r="D3" i="4" s="1"/>
  <c r="Q4" i="4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29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<sst xmlns="http://schemas.openxmlformats.org/spreadsheetml/2006/main" count="130" uniqueCount="88">
  <si>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</si>
  <si>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</si>
  <si>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</si>
  <si>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</si>
  <si>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</si>
  <si>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</si>
  <si>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</si>
  <si>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</si>
  <si>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</si>
  <si>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</si>
  <si>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</si>
  <si>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</si>
  <si>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</si>
  <si>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</si>
  <si>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</si>
  <si>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</si>
  <si>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</si>
  <si>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</si>
  <si>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</si>
  <si>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</si>
  <si>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</si>
  <si>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</si>
  <si>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</si>
  <si>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</si>
  <si>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</si>
  <si>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</si>
  <si>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</si>
  <si>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</si>
  <si>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</si>
  <si>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</si>
  <si>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</si>
  <si>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</si>
  <si>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</si>
  <si>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</si>
  <si>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</si>
  <si>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</si>
  <si>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</si>
  <si>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</si>
  <si>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</si>
  <si>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</si>
  <si>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</si>
  <si>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</si>
  <si>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</si>
  <si>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</si>
  <si>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</si>
  <si>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</si>
  <si>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</si>
  <si>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</si>
  <si>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</si>
  <si>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</si>
  <si>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</si>
  <si>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</si>
  <si>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</si>
  <si>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</si>
  <si>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</si>
  <si>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</si>
  <si>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</si>
  <si>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</si>
  <si>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</si>
  <si>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</si>
  <si>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</si>
  <si>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</si>
  <si>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</si>
  <si>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</si>
  <si>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</si>
  <si>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</si>
  <si>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</si>
  <si>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</si>
  <si>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</si>
  <si>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</si>
  <si>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</si>
  <si>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</si>
  <si>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</si>
  <si>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</si>
  <si>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</si>
  <si>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</si>
  <si>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</si>
  <si>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</si>
  <si>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</si>
  <si>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</si>
  <si>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</si>
  <si>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</si>
  <si>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</si>
  <si>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19.12.2023</t>
  </si>
  <si>
    <t>ACA</t>
  </si>
  <si>
    <t>BALC</t>
  </si>
  <si>
    <t>TACA</t>
  </si>
  <si>
    <t>IGR-22.12.23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</si>
</sst>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48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19D74-F12C-3B2F-9C26-345CB3EB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34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4C09A-2F97-93BC-A849-E684F927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639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6359B-DF75-4539-27D5-9D442C0D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449950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8168B-22D6-6E1D-C2BB-BB1044737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9955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02F2B8-5D55-1CDF-A308-DEFEEDB9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792</v>
      </c>
      <c r="D18" s="26"/>
      <c r="F18" s="19"/>
    </row>
    <row r="19" spans="1:6" x14ac:dyDescent="0.25">
      <c r="A19" s="16" t="s">
        <v>73</v>
      </c>
      <c r="B19" s="6"/>
      <c r="C19" s="32">
        <f>C18*C16</f>
        <v>9504000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8553600</v>
      </c>
      <c r="D20" s="32"/>
      <c r="F20" s="19"/>
    </row>
    <row r="21" spans="1:6" x14ac:dyDescent="0.25">
      <c r="A21" s="16" t="s">
        <v>25</v>
      </c>
      <c r="C21" s="35">
        <f>C19*80%</f>
        <v>7603200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2138400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19800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sqref="F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696</v>
      </c>
      <c r="C2" s="4">
        <f t="shared" ref="C2:C16" si="1">B2*1.2</f>
        <v>835.19999999999993</v>
      </c>
      <c r="D2" s="4">
        <f t="shared" ref="D2:D16" si="2">C2*1.2</f>
        <v>1002.2399999999999</v>
      </c>
      <c r="E2" s="5">
        <f t="shared" ref="E2:E16" si="3">R2</f>
        <v>9100000</v>
      </c>
      <c r="F2" s="78">
        <f t="shared" ref="F2:F15" si="4">ROUND((E2/B2),0)</f>
        <v>13075</v>
      </c>
      <c r="G2" s="78">
        <f t="shared" ref="G2:G15" si="5">ROUND((E2/C2),0)</f>
        <v>10896</v>
      </c>
      <c r="H2" s="78">
        <f t="shared" ref="H2:H15" si="6">ROUND((E2/D2),0)</f>
        <v>9080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696</v>
      </c>
      <c r="R2" s="79">
        <v>9100000</v>
      </c>
      <c r="S2" s="2"/>
    </row>
    <row r="3" spans="1:19" x14ac:dyDescent="0.25">
      <c r="A3" s="4">
        <v>2</v>
      </c>
      <c r="B3" s="4">
        <f t="shared" si="0"/>
        <v>1064</v>
      </c>
      <c r="C3" s="4">
        <f t="shared" si="1"/>
        <v>1276.8</v>
      </c>
      <c r="D3" s="4">
        <f t="shared" si="2"/>
        <v>1532.1599999999999</v>
      </c>
      <c r="E3" s="5">
        <f t="shared" si="3"/>
        <v>11822001</v>
      </c>
      <c r="F3" s="78">
        <f t="shared" si="4"/>
        <v>11111</v>
      </c>
      <c r="G3" s="78">
        <f t="shared" si="5"/>
        <v>9259</v>
      </c>
      <c r="H3" s="78">
        <f t="shared" si="6"/>
        <v>7716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1064</v>
      </c>
      <c r="R3" s="79">
        <v>11822001</v>
      </c>
      <c r="S3" s="2" t="s">
        <v>87</v>
      </c>
    </row>
    <row r="4" spans="1:19" x14ac:dyDescent="0.25">
      <c r="A4" s="4">
        <v>3</v>
      </c>
      <c r="B4" s="4">
        <f t="shared" si="0"/>
        <v>775</v>
      </c>
      <c r="C4" s="4">
        <f t="shared" si="1"/>
        <v>930</v>
      </c>
      <c r="D4" s="4">
        <f t="shared" si="2"/>
        <v>1116</v>
      </c>
      <c r="E4" s="5">
        <f t="shared" si="3"/>
        <v>10000000</v>
      </c>
      <c r="F4" s="78">
        <f t="shared" si="4"/>
        <v>12903</v>
      </c>
      <c r="G4" s="78">
        <f t="shared" si="5"/>
        <v>10753</v>
      </c>
      <c r="H4" s="78">
        <f t="shared" si="6"/>
        <v>8961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930</v>
      </c>
      <c r="Q4" s="7">
        <f t="shared" ref="Q4:Q10" si="10">P4/1.2</f>
        <v>775</v>
      </c>
      <c r="R4" s="79">
        <v>10000000</v>
      </c>
      <c r="S4" s="2"/>
    </row>
    <row r="5" spans="1:19" x14ac:dyDescent="0.25">
      <c r="A5" s="4">
        <v>4</v>
      </c>
      <c r="B5" s="4">
        <f t="shared" si="0"/>
        <v>770.83333333333337</v>
      </c>
      <c r="C5" s="4">
        <f t="shared" si="1"/>
        <v>925</v>
      </c>
      <c r="D5" s="4">
        <f t="shared" si="2"/>
        <v>1110</v>
      </c>
      <c r="E5" s="5">
        <f t="shared" si="3"/>
        <v>9500000</v>
      </c>
      <c r="F5" s="78">
        <f t="shared" si="4"/>
        <v>12324</v>
      </c>
      <c r="G5" s="78">
        <f t="shared" si="5"/>
        <v>10270</v>
      </c>
      <c r="H5" s="78">
        <f t="shared" si="6"/>
        <v>8559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925</v>
      </c>
      <c r="Q5" s="7">
        <f t="shared" si="10"/>
        <v>770.83333333333337</v>
      </c>
      <c r="R5" s="79">
        <v>9500000</v>
      </c>
      <c r="S5" s="2"/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8000000</v>
      </c>
      <c r="F6" s="78">
        <f t="shared" si="4"/>
        <v>11429</v>
      </c>
      <c r="G6" s="78">
        <f t="shared" si="5"/>
        <v>9524</v>
      </c>
      <c r="H6" s="78">
        <f t="shared" si="6"/>
        <v>7937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700</v>
      </c>
      <c r="R6" s="79">
        <v>8000000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696</v>
      </c>
    </row>
    <row r="27" spans="1:19" s="10" customFormat="1" x14ac:dyDescent="0.25">
      <c r="F27" s="57" t="s">
        <v>85</v>
      </c>
      <c r="G27" s="57">
        <v>96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792</v>
      </c>
      <c r="I28" s="10">
        <f>D29/G28</f>
        <v>10674.559343434343</v>
      </c>
    </row>
    <row r="29" spans="1:19" s="10" customFormat="1" x14ac:dyDescent="0.25">
      <c r="C29" s="72" t="s">
        <v>1</v>
      </c>
      <c r="D29" s="72">
        <v>8454251</v>
      </c>
      <c r="F29" s="57" t="s">
        <v>71</v>
      </c>
      <c r="G29" s="57">
        <v>871</v>
      </c>
      <c r="H29" s="10">
        <f>G29/G28</f>
        <v>1.0997474747474747</v>
      </c>
    </row>
    <row r="30" spans="1:19" s="10" customFormat="1" x14ac:dyDescent="0.25">
      <c r="F30" s="57" t="s">
        <v>72</v>
      </c>
      <c r="G30" s="57">
        <v>12000</v>
      </c>
    </row>
    <row r="31" spans="1:19" s="10" customFormat="1" x14ac:dyDescent="0.25">
      <c r="C31" s="75"/>
      <c r="D31" s="75"/>
      <c r="F31" s="75" t="s">
        <v>73</v>
      </c>
      <c r="G31" s="75">
        <f>G28*G30</f>
        <v>9504000</v>
      </c>
      <c r="H31" s="10">
        <f>G31/D29</f>
        <v>1.1241681847392513</v>
      </c>
    </row>
    <row r="32" spans="1:19" s="10" customFormat="1" x14ac:dyDescent="0.25">
      <c r="C32" s="75"/>
      <c r="D32" s="75"/>
      <c r="F32" s="75" t="s">
        <v>24</v>
      </c>
      <c r="G32" s="75">
        <f>G31*90%</f>
        <v>8553600</v>
      </c>
    </row>
    <row r="33" spans="3:7" s="10" customFormat="1" x14ac:dyDescent="0.25">
      <c r="C33" s="75"/>
      <c r="D33" s="75"/>
      <c r="F33" s="75" t="s">
        <v>25</v>
      </c>
      <c r="G33" s="75">
        <f>G31*80%</f>
        <v>7603200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2023-12-28T08:55:52Z</dcterms:modified>
</cp:coreProperties>
</file>