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upriya Gaikwad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3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C21" i="23"/>
  <c r="E28" i="23"/>
  <c r="F9" i="39"/>
  <c r="F5" i="39"/>
  <c r="F6" i="39"/>
  <c r="F7" i="39"/>
  <c r="F8" i="39"/>
  <c r="F4" i="39"/>
  <c r="D28" i="23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7" i="4"/>
  <c r="P8" i="4" l="1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J19" i="4" l="1"/>
  <c r="I19" i="4"/>
  <c r="E19" i="4"/>
  <c r="A19" i="4"/>
  <c r="J18" i="4"/>
  <c r="I18" i="4"/>
  <c r="E18" i="4"/>
  <c r="A18" i="4"/>
  <c r="P17" i="4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7" i="4"/>
  <c r="H17" i="4" s="1"/>
  <c r="D16" i="4"/>
  <c r="H16" i="4" s="1"/>
  <c r="D18" i="4" l="1"/>
  <c r="H18" i="4" s="1"/>
  <c r="D19" i="4"/>
  <c r="H19" i="4" s="1"/>
</calcChain>
</file>

<file path=xl/sharedStrings.xml><?xml version="1.0" encoding="utf-8"?>
<sst xmlns="http://schemas.openxmlformats.org/spreadsheetml/2006/main" count="131" uniqueCount="101">
  <si>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</si>
  <si>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</si>
  <si>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</si>
  <si>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</si>
  <si>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</si>
  <si>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</si>
  <si>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</si>
  <si>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</si>
  <si>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</si>
  <si>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</si>
  <si>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</si>
  <si>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</si>
  <si>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</si>
  <si>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</si>
  <si>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</si>
  <si>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</si>
  <si>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</si>
  <si>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</si>
  <si>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</si>
  <si>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</si>
  <si>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</si>
  <si>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</si>
  <si>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</si>
  <si>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</si>
  <si>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</si>
  <si>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</si>
  <si>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</si>
  <si>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</si>
  <si>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</si>
  <si>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</si>
  <si>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</si>
  <si>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</si>
  <si>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</si>
  <si>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</si>
  <si>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</si>
  <si>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</si>
  <si>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</si>
  <si>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</si>
  <si>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</si>
  <si>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</si>
  <si>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</si>
  <si>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</si>
  <si>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</si>
  <si>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</si>
  <si>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</si>
  <si>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</si>
  <si>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</si>
  <si>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</si>
  <si>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</si>
  <si>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</si>
  <si>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</si>
  <si>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</si>
  <si>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</si>
  <si>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</si>
  <si>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</si>
  <si>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</si>
  <si>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</si>
  <si>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</si>
  <si>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</si>
  <si>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</si>
  <si>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</si>
  <si>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</si>
  <si>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</si>
  <si>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</si>
  <si>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</si>
  <si>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</si>
  <si>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</si>
  <si>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</si>
  <si>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</si>
  <si>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</si>
  <si>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</si>
  <si>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</si>
  <si>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</si>
  <si>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</si>
  <si>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</si>
  <si>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</si>
  <si>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</si>
  <si>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</si>
  <si>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</si>
  <si>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</si>
  <si>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</si>
  <si>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</si>
  <si>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</si>
  <si>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</si>
  <si>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</si>
  <si>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</si>
  <si>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</si>
  <si>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</si>
  <si>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</si>
  <si>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</si>
  <si>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</si>
  <si>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</si>
  <si>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</si>
  <si>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</si>
  <si>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</si>
  <si>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</si>
  <si>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</si>
  <si>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</si>
  <si>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First  Floor</t>
  </si>
  <si>
    <t>BA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</si>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</sst>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3</xdr:row>
      <xdr:rowOff>104775</xdr:rowOff>
    </xdr:from>
    <xdr:to>
      <xdr:col>17</xdr:col>
      <xdr:colOff>514350</xdr:colOff>
      <xdr:row>24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676275"/>
          <a:ext cx="5657850" cy="396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13</xdr:row>
      <xdr:rowOff>76200</xdr:rowOff>
    </xdr:from>
    <xdr:to>
      <xdr:col>11</xdr:col>
      <xdr:colOff>552450</xdr:colOff>
      <xdr:row>32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2552700"/>
          <a:ext cx="5734050" cy="3667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2</xdr:row>
      <xdr:rowOff>66675</xdr:rowOff>
    </xdr:from>
    <xdr:to>
      <xdr:col>12</xdr:col>
      <xdr:colOff>523875</xdr:colOff>
      <xdr:row>20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447675"/>
          <a:ext cx="5676900" cy="34480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22</xdr:row>
      <xdr:rowOff>47625</xdr:rowOff>
    </xdr:from>
    <xdr:to>
      <xdr:col>12</xdr:col>
      <xdr:colOff>552450</xdr:colOff>
      <xdr:row>42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238625"/>
          <a:ext cx="5734050" cy="3771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33135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31100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31100</v>
      </c>
      <c r="D5" s="57" t="s">
        <v>61</v>
      </c>
      <c r="E5" s="58">
        <f>ROUND(C5/10.764,0)</f>
        <v>2889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7000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24100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24100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31100</v>
      </c>
      <c r="D10" s="57" t="s">
        <v>61</v>
      </c>
      <c r="E10" s="58">
        <f>ROUND(C10/10.764,0)</f>
        <v>2889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2011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438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1265382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876000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36"/>
  <sheetViews>
    <sheetView zoomScale="115" zoomScaleNormal="115" workbookViewId="0">
      <selection activeCell="E12" sqref="E12"/>
    </sheetView>
  </sheetViews>
  <sheetFormatPr defaultRowHeight="15"/>
  <sheetData>
    <row r="4" spans="4:7">
      <c r="D4">
        <v>12.8</v>
      </c>
      <c r="E4">
        <v>10.1</v>
      </c>
      <c r="F4">
        <f>E4*D4</f>
        <v>129.28</v>
      </c>
    </row>
    <row r="5" spans="4:7" s="75" customFormat="1">
      <c r="D5" s="75">
        <v>8</v>
      </c>
      <c r="E5" s="75">
        <v>12.8</v>
      </c>
      <c r="F5" s="75">
        <f t="shared" ref="F5:F8" si="0">E5*D5</f>
        <v>102.4</v>
      </c>
    </row>
    <row r="6" spans="4:7">
      <c r="D6">
        <v>3.8</v>
      </c>
      <c r="E6">
        <v>6.3</v>
      </c>
      <c r="F6" s="75">
        <f t="shared" si="0"/>
        <v>23.939999999999998</v>
      </c>
      <c r="G6" s="75"/>
    </row>
    <row r="7" spans="4:7">
      <c r="D7">
        <v>3.2</v>
      </c>
      <c r="E7">
        <v>13.9</v>
      </c>
      <c r="F7" s="75">
        <f t="shared" si="0"/>
        <v>44.480000000000004</v>
      </c>
      <c r="G7" s="75"/>
    </row>
    <row r="8" spans="4:7">
      <c r="D8">
        <v>2.11</v>
      </c>
      <c r="E8">
        <v>10</v>
      </c>
      <c r="F8" s="75">
        <f t="shared" si="0"/>
        <v>21.099999999999998</v>
      </c>
      <c r="G8" s="119"/>
    </row>
    <row r="9" spans="4:7">
      <c r="F9" s="75">
        <f>SUM(F4:F8)</f>
        <v>321.20000000000005</v>
      </c>
      <c r="G9" s="75"/>
    </row>
    <row r="10" spans="4:7">
      <c r="G10" s="75"/>
    </row>
    <row r="11" spans="4:7">
      <c r="G11" s="75"/>
    </row>
    <row r="12" spans="4:7">
      <c r="G12" s="119"/>
    </row>
    <row r="17" spans="7:8">
      <c r="G17" s="119"/>
    </row>
    <row r="23" spans="7:8">
      <c r="H23" s="119"/>
    </row>
    <row r="29" spans="7:8">
      <c r="G29" s="75"/>
    </row>
    <row r="30" spans="7:8">
      <c r="G30" s="75"/>
    </row>
    <row r="31" spans="7:8">
      <c r="G31" s="75"/>
    </row>
    <row r="32" spans="7:8">
      <c r="G32" s="75"/>
    </row>
    <row r="33" spans="7:7" s="75" customFormat="1"/>
    <row r="34" spans="7:7">
      <c r="G34" s="75"/>
    </row>
    <row r="35" spans="7:7">
      <c r="G35" s="75"/>
    </row>
    <row r="36" spans="7:7">
      <c r="G36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13" zoomScaleNormal="100" workbookViewId="0">
      <selection activeCell="G26" sqref="G26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98</v>
      </c>
      <c r="D2" s="17"/>
      <c r="F2" s="78"/>
      <c r="G2" s="78"/>
    </row>
    <row r="3" spans="1:8">
      <c r="A3" s="15" t="s">
        <v>13</v>
      </c>
      <c r="B3" s="19"/>
      <c r="C3" s="20">
        <v>3800</v>
      </c>
      <c r="D3" s="21" t="s">
        <v>100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1800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1800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3800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99</v>
      </c>
      <c r="B18" s="7"/>
      <c r="C18" s="76">
        <v>399</v>
      </c>
      <c r="D18" s="76"/>
      <c r="E18" s="77"/>
      <c r="F18" s="78"/>
      <c r="G18" s="78"/>
    </row>
    <row r="19" spans="1:8">
      <c r="A19" s="15"/>
      <c r="B19" s="6"/>
      <c r="C19" s="30">
        <f>C18*C16</f>
        <v>1516200</v>
      </c>
      <c r="D19" s="78" t="s">
        <v>68</v>
      </c>
      <c r="E19" s="30"/>
      <c r="F19" s="78"/>
      <c r="G19" s="118"/>
    </row>
    <row r="20" spans="1:8">
      <c r="A20" s="15"/>
      <c r="B20" s="61">
        <f>C20*90</f>
        <v>129635100</v>
      </c>
      <c r="C20" s="31">
        <f>C19*95%</f>
        <v>1440390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1212960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798000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3158.75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37.03</v>
      </c>
      <c r="D28" s="123">
        <f>C28*10.764</f>
        <v>398.59091999999998</v>
      </c>
      <c r="E28" s="119">
        <f>D28*1.1</f>
        <v>438.45001200000002</v>
      </c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zoomScale="85" zoomScaleNormal="85" workbookViewId="0">
      <selection activeCell="F17" sqref="F1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775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R15" s="2"/>
      <c r="S15" s="2"/>
    </row>
    <row r="16" spans="1:35">
      <c r="A16" s="4">
        <f t="shared" ref="A16:A19" si="17">N16</f>
        <v>0</v>
      </c>
      <c r="B16" s="4">
        <f t="shared" ref="B16:B19" si="18">Q16</f>
        <v>750</v>
      </c>
      <c r="C16" s="4">
        <f t="shared" ref="C16:C19" si="19">B16*1.2</f>
        <v>900</v>
      </c>
      <c r="D16" s="4">
        <f t="shared" ref="D16:D19" si="20">C16*1.2</f>
        <v>1080</v>
      </c>
      <c r="E16" s="5">
        <f t="shared" ref="E16:E19" si="21">R16</f>
        <v>3600000</v>
      </c>
      <c r="F16" s="4">
        <f t="shared" ref="F16:F19" si="22">ROUND((E16/B16),0)</f>
        <v>4800</v>
      </c>
      <c r="G16" s="4">
        <f t="shared" ref="G16:G19" si="23">ROUND((E16/C16),0)</f>
        <v>4000</v>
      </c>
      <c r="H16" s="4">
        <f t="shared" ref="H16:H19" si="24">ROUND((E16/D16),0)</f>
        <v>3333</v>
      </c>
      <c r="I16" s="4">
        <f t="shared" ref="I16:J19" si="25">T16</f>
        <v>0</v>
      </c>
      <c r="J16" s="4">
        <f t="shared" si="25"/>
        <v>0</v>
      </c>
      <c r="O16">
        <v>0</v>
      </c>
      <c r="P16">
        <v>900</v>
      </c>
      <c r="Q16">
        <f t="shared" ref="Q16" si="26">P16/1.2</f>
        <v>750</v>
      </c>
      <c r="R16" s="2">
        <v>3600000</v>
      </c>
      <c r="S16" s="2"/>
    </row>
    <row r="17" spans="1:19">
      <c r="A17" s="4">
        <f t="shared" si="17"/>
        <v>0</v>
      </c>
      <c r="B17" s="4">
        <f t="shared" si="18"/>
        <v>767</v>
      </c>
      <c r="C17" s="4">
        <f t="shared" si="19"/>
        <v>920.4</v>
      </c>
      <c r="D17" s="4">
        <f t="shared" si="20"/>
        <v>1104.48</v>
      </c>
      <c r="E17" s="5">
        <f t="shared" si="21"/>
        <v>2500000</v>
      </c>
      <c r="F17" s="4">
        <f t="shared" si="22"/>
        <v>3259</v>
      </c>
      <c r="G17" s="4">
        <f t="shared" si="23"/>
        <v>2716</v>
      </c>
      <c r="H17" s="4">
        <f t="shared" si="24"/>
        <v>2264</v>
      </c>
      <c r="I17" s="4">
        <f t="shared" si="25"/>
        <v>0</v>
      </c>
      <c r="J17" s="4">
        <f t="shared" si="25"/>
        <v>0</v>
      </c>
      <c r="O17">
        <v>0</v>
      </c>
      <c r="P17">
        <f t="shared" ref="P17" si="27">O17/1.2</f>
        <v>0</v>
      </c>
      <c r="Q17">
        <v>767</v>
      </c>
      <c r="R17" s="2">
        <v>2500000</v>
      </c>
      <c r="S17" s="2"/>
    </row>
    <row r="18" spans="1:19">
      <c r="A18" s="4">
        <f t="shared" si="17"/>
        <v>0</v>
      </c>
      <c r="B18" s="4">
        <f t="shared" si="18"/>
        <v>0</v>
      </c>
      <c r="C18" s="4">
        <f t="shared" si="19"/>
        <v>0</v>
      </c>
      <c r="D18" s="4">
        <f t="shared" si="20"/>
        <v>0</v>
      </c>
      <c r="E18" s="5">
        <f t="shared" si="21"/>
        <v>0</v>
      </c>
      <c r="F18" s="4" t="e">
        <f t="shared" si="22"/>
        <v>#DIV/0!</v>
      </c>
      <c r="G18" s="4" t="e">
        <f t="shared" si="23"/>
        <v>#DIV/0!</v>
      </c>
      <c r="H18" s="4" t="e">
        <f t="shared" si="24"/>
        <v>#DIV/0!</v>
      </c>
      <c r="I18" s="4">
        <f t="shared" si="25"/>
        <v>0</v>
      </c>
      <c r="J18" s="4">
        <f t="shared" si="25"/>
        <v>0</v>
      </c>
      <c r="O18">
        <v>0</v>
      </c>
      <c r="R18" s="2"/>
      <c r="S18" s="2"/>
    </row>
    <row r="19" spans="1:19">
      <c r="A19" s="4">
        <f t="shared" si="17"/>
        <v>0</v>
      </c>
      <c r="B19" s="4">
        <f t="shared" si="18"/>
        <v>0</v>
      </c>
      <c r="C19" s="4">
        <f t="shared" si="19"/>
        <v>0</v>
      </c>
      <c r="D19" s="4">
        <f t="shared" si="20"/>
        <v>0</v>
      </c>
      <c r="E19" s="5">
        <f t="shared" si="21"/>
        <v>0</v>
      </c>
      <c r="F19" s="4" t="e">
        <f t="shared" si="22"/>
        <v>#DIV/0!</v>
      </c>
      <c r="G19" s="4" t="e">
        <f t="shared" si="23"/>
        <v>#DIV/0!</v>
      </c>
      <c r="H19" s="4" t="e">
        <f t="shared" si="24"/>
        <v>#DIV/0!</v>
      </c>
      <c r="I19" s="4">
        <f t="shared" si="25"/>
        <v>0</v>
      </c>
      <c r="J19" s="4">
        <f t="shared" si="25"/>
        <v>0</v>
      </c>
      <c r="O19" s="75">
        <v>0</v>
      </c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H4" zoomScale="115" zoomScaleNormal="115" workbookViewId="0">
      <selection activeCell="I4" sqref="I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C14" sqref="C1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zoomScale="85" zoomScaleNormal="85" workbookViewId="0">
      <selection activeCell="D23" sqref="D2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2023-12-26T10:32:42Z</dcterms:modified>
</cp:coreProperties>
</file>