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\RACPC Sion\Abhishek Ramkrishna\"/>
    </mc:Choice>
  </mc:AlternateContent>
  <xr:revisionPtr revIDLastSave="0" documentId="13_ncr:1_{16249AA2-D736-4AC3-9595-05EA1D57F89E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 l="1"/>
  <c r="G31" i="4" l="1"/>
  <c r="G33" i="4" s="1"/>
  <c r="G28" i="4"/>
  <c r="C5" i="25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<sst xmlns="http://schemas.openxmlformats.org/spreadsheetml/2006/main" count="133" uniqueCount="90">
  <si>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</si>
  <si>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</si>
  <si>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</si>
  <si>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</si>
  <si>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</si>
  <si>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</si>
  <si>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</si>
  <si>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</si>
  <si>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</si>
  <si>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</si>
  <si>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</si>
  <si>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</si>
  <si>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</si>
  <si>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</si>
  <si>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</si>
  <si>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</si>
  <si>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</si>
  <si>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</si>
  <si>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</si>
  <si>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</si>
  <si>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</si>
  <si>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</si>
  <si>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</si>
  <si>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</si>
  <si>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</si>
  <si>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</si>
  <si>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</si>
  <si>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</si>
  <si>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</si>
  <si>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</si>
  <si>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</si>
  <si>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</si>
  <si>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</si>
  <si>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</si>
  <si>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</si>
  <si>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</si>
  <si>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</si>
  <si>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</si>
  <si>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</si>
  <si>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</si>
  <si>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</si>
  <si>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</si>
  <si>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</si>
  <si>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</si>
  <si>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</si>
  <si>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</si>
  <si>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</si>
  <si>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</si>
  <si>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</si>
  <si>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</si>
  <si>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</si>
  <si>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</si>
  <si>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</si>
  <si>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</si>
  <si>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</si>
  <si>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</si>
  <si>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</si>
  <si>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</si>
  <si>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</si>
  <si>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</si>
  <si>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</si>
  <si>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</si>
  <si>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</si>
  <si>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</si>
  <si>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</si>
  <si>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</si>
  <si>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</si>
  <si>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</si>
  <si>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</si>
  <si>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</si>
  <si>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</si>
  <si>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</si>
  <si>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</si>
  <si>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</si>
  <si>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</si>
  <si>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</si>
  <si>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</si>
  <si>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</si>
  <si>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</si>
  <si>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</si>
  <si>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</si>
  <si>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</si>
  <si>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</si>
  <si>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</si>
  <si>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UTILITY</t>
  </si>
  <si>
    <t>22.04.2022</t>
  </si>
  <si>
    <t>IGR-22.05.23</t>
  </si>
  <si>
    <t>IGR-20.07.23</t>
  </si>
  <si>
    <t>IGR-24.02.23</t>
  </si>
  <si>
    <t>IGR-17.03.23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</si>
</sst>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401808</xdr:colOff>
      <xdr:row>45</xdr:row>
      <xdr:rowOff>86896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7D1178-32D8-B242-4321-1E686A53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93808" cy="8392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563755</xdr:colOff>
      <xdr:row>45</xdr:row>
      <xdr:rowOff>10723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4017C1-9019-6717-6E74-4A7609046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55755" cy="8583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145277</xdr:colOff>
      <xdr:row>46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071D20-3D30-C2B8-32EF-AD948DBB3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4077" cy="8821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326278</xdr:colOff>
      <xdr:row>49</xdr:row>
      <xdr:rowOff>20282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2AF209-E03B-39C6-D595-26590035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395078" cy="88309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440679</xdr:colOff>
      <xdr:row>35</xdr:row>
      <xdr:rowOff>143826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399CCA-2BB3-6A46-1F62-8A5FE752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19079" cy="68113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450205</xdr:colOff>
      <xdr:row>35</xdr:row>
      <xdr:rowOff>181931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C80D61-5F05-CDFD-53C5-B737560FC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28605" cy="68494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421626</xdr:colOff>
      <xdr:row>36</xdr:row>
      <xdr:rowOff>10484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1A0844-D7C7-456E-442D-0E9685165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0026" cy="68684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450205</xdr:colOff>
      <xdr:row>36</xdr:row>
      <xdr:rowOff>10484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FEA0BC-7BF1-1A2D-535C-F2352C1F2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28605" cy="686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8" sqref="C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321094.09999999998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350494.1</v>
      </c>
      <c r="D9" s="63" t="s">
        <v>62</v>
      </c>
      <c r="E9" s="64">
        <f>C9/10.764</f>
        <v>32561.696395392046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2023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0</v>
      </c>
      <c r="D13" s="70">
        <f>D12-C13</f>
        <v>100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32500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3000</v>
      </c>
      <c r="D4" s="24"/>
      <c r="F4" s="19"/>
    </row>
    <row r="5" spans="1:6" x14ac:dyDescent="0.25">
      <c r="A5" s="16" t="s">
        <v>15</v>
      </c>
      <c r="B5" s="20"/>
      <c r="C5" s="21">
        <f>C3-C4</f>
        <v>29500</v>
      </c>
      <c r="D5" s="24"/>
      <c r="F5" s="19"/>
    </row>
    <row r="6" spans="1:6" x14ac:dyDescent="0.25">
      <c r="A6" s="16" t="s">
        <v>16</v>
      </c>
      <c r="B6" s="20"/>
      <c r="C6" s="21">
        <f>C4</f>
        <v>3000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2023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3000</v>
      </c>
      <c r="D13" s="24"/>
      <c r="F13" s="19"/>
    </row>
    <row r="14" spans="1:6" x14ac:dyDescent="0.25">
      <c r="A14" s="16" t="s">
        <v>15</v>
      </c>
      <c r="B14" s="20"/>
      <c r="C14" s="21">
        <f>C5</f>
        <v>29500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32500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ACA</v>
      </c>
      <c r="B18" s="7"/>
      <c r="C18" s="31">
        <v>712</v>
      </c>
      <c r="D18" s="26"/>
      <c r="F18" s="19"/>
    </row>
    <row r="19" spans="1:6" x14ac:dyDescent="0.25">
      <c r="A19" s="16" t="s">
        <v>73</v>
      </c>
      <c r="B19" s="6"/>
      <c r="C19" s="32">
        <f>C18*C16</f>
        <v>23140000</v>
      </c>
      <c r="D19" s="33"/>
      <c r="E19" s="70"/>
      <c r="F19" s="34"/>
    </row>
    <row r="20" spans="1:6" x14ac:dyDescent="0.25">
      <c r="A20" s="16" t="s">
        <v>24</v>
      </c>
      <c r="C20" s="35">
        <f>C19*90%</f>
        <v>20826000</v>
      </c>
      <c r="D20" s="32"/>
      <c r="F20" s="19"/>
    </row>
    <row r="21" spans="1:6" x14ac:dyDescent="0.25">
      <c r="A21" s="16" t="s">
        <v>25</v>
      </c>
      <c r="C21" s="35">
        <f>C19*80%</f>
        <v>18512000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2136000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48208.333333333336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N30" sqref="N3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684</v>
      </c>
      <c r="C2" s="4">
        <f t="shared" ref="C2:C16" si="1">B2*1.2</f>
        <v>820.8</v>
      </c>
      <c r="D2" s="4">
        <f t="shared" ref="D2:D16" si="2">C2*1.2</f>
        <v>984.95999999999992</v>
      </c>
      <c r="E2" s="5">
        <f t="shared" ref="E2:E16" si="3">R2</f>
        <v>19400000</v>
      </c>
      <c r="F2" s="4">
        <f t="shared" ref="F2:F15" si="4">ROUND((E2/B2),0)</f>
        <v>28363</v>
      </c>
      <c r="G2" s="4">
        <f t="shared" ref="G2:G15" si="5">ROUND((E2/C2),0)</f>
        <v>23635</v>
      </c>
      <c r="H2" s="4">
        <f t="shared" ref="H2:H15" si="6">ROUND((E2/D2),0)</f>
        <v>19696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684</v>
      </c>
      <c r="R2" s="2">
        <v>19400000</v>
      </c>
      <c r="S2" s="2"/>
    </row>
    <row r="3" spans="1:19" x14ac:dyDescent="0.25">
      <c r="A3" s="4">
        <v>2</v>
      </c>
      <c r="B3" s="4">
        <f t="shared" si="0"/>
        <v>725</v>
      </c>
      <c r="C3" s="4">
        <f t="shared" si="1"/>
        <v>870</v>
      </c>
      <c r="D3" s="4">
        <f t="shared" si="2"/>
        <v>1044</v>
      </c>
      <c r="E3" s="5">
        <f t="shared" si="3"/>
        <v>22800000</v>
      </c>
      <c r="F3" s="4">
        <f t="shared" si="4"/>
        <v>31448</v>
      </c>
      <c r="G3" s="4">
        <f t="shared" si="5"/>
        <v>26207</v>
      </c>
      <c r="H3" s="4">
        <f t="shared" si="6"/>
        <v>21839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725</v>
      </c>
      <c r="R3" s="2">
        <v>22800000</v>
      </c>
      <c r="S3" s="2"/>
    </row>
    <row r="4" spans="1:19" x14ac:dyDescent="0.25">
      <c r="A4" s="4">
        <v>3</v>
      </c>
      <c r="B4" s="4">
        <f t="shared" si="0"/>
        <v>666</v>
      </c>
      <c r="C4" s="4">
        <f t="shared" si="1"/>
        <v>799.19999999999993</v>
      </c>
      <c r="D4" s="4">
        <f t="shared" si="2"/>
        <v>959.03999999999985</v>
      </c>
      <c r="E4" s="5">
        <f t="shared" si="3"/>
        <v>23000000</v>
      </c>
      <c r="F4" s="4">
        <f t="shared" si="4"/>
        <v>34535</v>
      </c>
      <c r="G4" s="4">
        <f t="shared" si="5"/>
        <v>28779</v>
      </c>
      <c r="H4" s="4">
        <f t="shared" si="6"/>
        <v>23982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666</v>
      </c>
      <c r="R4" s="2">
        <v>23000000</v>
      </c>
      <c r="S4" s="2"/>
    </row>
    <row r="5" spans="1:19" x14ac:dyDescent="0.25">
      <c r="A5" s="4">
        <v>4</v>
      </c>
      <c r="B5" s="4">
        <f t="shared" si="0"/>
        <v>768</v>
      </c>
      <c r="C5" s="4">
        <f t="shared" si="1"/>
        <v>921.59999999999991</v>
      </c>
      <c r="D5" s="4">
        <f t="shared" si="2"/>
        <v>1105.9199999999998</v>
      </c>
      <c r="E5" s="5">
        <f t="shared" si="3"/>
        <v>28500000</v>
      </c>
      <c r="F5" s="4">
        <f t="shared" si="4"/>
        <v>37109</v>
      </c>
      <c r="G5" s="4">
        <f t="shared" si="5"/>
        <v>30924</v>
      </c>
      <c r="H5" s="4">
        <f t="shared" si="6"/>
        <v>25770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768</v>
      </c>
      <c r="R5" s="2">
        <v>28500000</v>
      </c>
      <c r="S5" s="2"/>
    </row>
    <row r="6" spans="1:19" x14ac:dyDescent="0.25">
      <c r="A6" s="4">
        <v>5</v>
      </c>
      <c r="B6" s="4">
        <f t="shared" si="0"/>
        <v>712</v>
      </c>
      <c r="C6" s="4">
        <f t="shared" si="1"/>
        <v>854.4</v>
      </c>
      <c r="D6" s="4">
        <f t="shared" si="2"/>
        <v>1025.28</v>
      </c>
      <c r="E6" s="5">
        <f t="shared" si="3"/>
        <v>22919000</v>
      </c>
      <c r="F6" s="4">
        <f t="shared" si="4"/>
        <v>32190</v>
      </c>
      <c r="G6" s="4">
        <f t="shared" si="5"/>
        <v>26825</v>
      </c>
      <c r="H6" s="4">
        <f t="shared" si="6"/>
        <v>22354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>696+16</f>
        <v>712</v>
      </c>
      <c r="R6" s="2">
        <v>22919000</v>
      </c>
      <c r="S6" s="2" t="s">
        <v>86</v>
      </c>
    </row>
    <row r="7" spans="1:19" x14ac:dyDescent="0.25">
      <c r="A7" s="4">
        <v>6</v>
      </c>
      <c r="B7" s="4">
        <f t="shared" si="0"/>
        <v>712</v>
      </c>
      <c r="C7" s="4">
        <f t="shared" si="1"/>
        <v>854.4</v>
      </c>
      <c r="D7" s="4">
        <f t="shared" si="2"/>
        <v>1025.28</v>
      </c>
      <c r="E7" s="5">
        <f t="shared" si="3"/>
        <v>21776000</v>
      </c>
      <c r="F7" s="4">
        <f t="shared" si="4"/>
        <v>30584</v>
      </c>
      <c r="G7" s="4">
        <f t="shared" si="5"/>
        <v>25487</v>
      </c>
      <c r="H7" s="4">
        <f t="shared" si="6"/>
        <v>21239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v>712</v>
      </c>
      <c r="R7" s="2">
        <v>21776000</v>
      </c>
      <c r="S7" s="2" t="s">
        <v>87</v>
      </c>
    </row>
    <row r="8" spans="1:19" x14ac:dyDescent="0.25">
      <c r="A8" s="4">
        <v>7</v>
      </c>
      <c r="B8" s="4">
        <f t="shared" si="0"/>
        <v>712</v>
      </c>
      <c r="C8" s="4">
        <f t="shared" si="1"/>
        <v>854.4</v>
      </c>
      <c r="D8" s="4">
        <f t="shared" si="2"/>
        <v>1025.28</v>
      </c>
      <c r="E8" s="5">
        <f t="shared" si="3"/>
        <v>20728000</v>
      </c>
      <c r="F8" s="4">
        <f t="shared" si="4"/>
        <v>29112</v>
      </c>
      <c r="G8" s="4">
        <f t="shared" si="5"/>
        <v>24260</v>
      </c>
      <c r="H8" s="4">
        <f t="shared" si="6"/>
        <v>20217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712</v>
      </c>
      <c r="R8" s="2">
        <v>20728000</v>
      </c>
      <c r="S8" s="2" t="s">
        <v>88</v>
      </c>
    </row>
    <row r="9" spans="1:19" x14ac:dyDescent="0.25">
      <c r="A9" s="4">
        <v>8</v>
      </c>
      <c r="B9" s="4">
        <f t="shared" si="0"/>
        <v>712</v>
      </c>
      <c r="C9" s="4">
        <f t="shared" si="1"/>
        <v>854.4</v>
      </c>
      <c r="D9" s="4">
        <f t="shared" si="2"/>
        <v>1025.28</v>
      </c>
      <c r="E9" s="5">
        <f t="shared" si="3"/>
        <v>21200000</v>
      </c>
      <c r="F9" s="4">
        <f t="shared" si="4"/>
        <v>29775</v>
      </c>
      <c r="G9" s="4">
        <f t="shared" si="5"/>
        <v>24813</v>
      </c>
      <c r="H9" s="4">
        <f t="shared" si="6"/>
        <v>20677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v>712</v>
      </c>
      <c r="R9" s="2">
        <v>21200000</v>
      </c>
      <c r="S9" s="2" t="s">
        <v>89</v>
      </c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ref="Q2:Q10" si="10">P10/1.2</f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57" t="s">
        <v>83</v>
      </c>
      <c r="G26" s="57">
        <v>696</v>
      </c>
    </row>
    <row r="27" spans="1:19" s="10" customFormat="1" x14ac:dyDescent="0.25">
      <c r="F27" s="57" t="s">
        <v>84</v>
      </c>
      <c r="G27" s="57">
        <v>16</v>
      </c>
    </row>
    <row r="28" spans="1:19" s="10" customFormat="1" x14ac:dyDescent="0.25">
      <c r="C28" s="72" t="s">
        <v>74</v>
      </c>
      <c r="D28" s="72" t="s">
        <v>85</v>
      </c>
      <c r="F28" s="57" t="s">
        <v>83</v>
      </c>
      <c r="G28" s="57">
        <f>SUM(G26:G27)</f>
        <v>712</v>
      </c>
    </row>
    <row r="29" spans="1:19" s="10" customFormat="1" x14ac:dyDescent="0.25">
      <c r="C29" s="72" t="s">
        <v>1</v>
      </c>
      <c r="D29" s="72">
        <v>19109000</v>
      </c>
      <c r="F29" s="57" t="s">
        <v>71</v>
      </c>
      <c r="G29" s="57">
        <v>783</v>
      </c>
      <c r="H29" s="10">
        <f>G29/G28</f>
        <v>1.0997191011235956</v>
      </c>
    </row>
    <row r="30" spans="1:19" s="10" customFormat="1" x14ac:dyDescent="0.25">
      <c r="F30" s="57" t="s">
        <v>72</v>
      </c>
      <c r="G30" s="57">
        <v>32500</v>
      </c>
    </row>
    <row r="31" spans="1:19" s="10" customFormat="1" x14ac:dyDescent="0.25">
      <c r="C31" s="75"/>
      <c r="D31" s="75"/>
      <c r="F31" s="75" t="s">
        <v>73</v>
      </c>
      <c r="G31" s="75">
        <f>G28*G30</f>
        <v>23140000</v>
      </c>
      <c r="H31" s="10">
        <f>G31/D29</f>
        <v>1.2109477209691768</v>
      </c>
    </row>
    <row r="32" spans="1:19" s="10" customFormat="1" x14ac:dyDescent="0.25">
      <c r="C32" s="75"/>
      <c r="D32" s="75"/>
      <c r="F32" s="75" t="s">
        <v>24</v>
      </c>
      <c r="G32" s="75">
        <f>G31*90%</f>
        <v>20826000</v>
      </c>
    </row>
    <row r="33" spans="3:7" s="10" customFormat="1" x14ac:dyDescent="0.25">
      <c r="C33" s="75"/>
      <c r="D33" s="75"/>
      <c r="F33" s="75" t="s">
        <v>25</v>
      </c>
      <c r="G33" s="75">
        <f>G31*80%</f>
        <v>18512000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2023-12-26T12:28:28Z</dcterms:modified>
</cp:coreProperties>
</file>