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ashmi Anand Mahatre\901\"/>
    </mc:Choice>
  </mc:AlternateContent>
  <xr:revisionPtr revIDLastSave="0" documentId="13_ncr:1_{C07E43BE-CA2B-430A-9BCE-A290D1EB90C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6" i="4" l="1"/>
  <c r="H30" i="4"/>
  <c r="H21" i="4"/>
  <c r="H29" i="4"/>
  <c r="J19" i="4"/>
  <c r="I19" i="4"/>
  <c r="Q12" i="4" l="1"/>
  <c r="P12" i="4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<sst xmlns="http://schemas.openxmlformats.org/spreadsheetml/2006/main" count="29" uniqueCount="26">
  <si>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</si>
  <si>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</si>
  <si>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</si>
  <si>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</si>
  <si>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</si>
  <si>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</si>
  <si>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</si>
  <si>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</si>
  <si>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</si>
  <si>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</si>
  <si>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</si>
  <si>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</si>
  <si>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</si>
  <si>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901, 9th floor, B Wing, Marathon Cosmos chsl, LBS marg, mulund west</t>
  </si>
  <si>
    <t>ca</t>
  </si>
  <si>
    <t>sbua</t>
  </si>
  <si>
    <t>rate on ca</t>
  </si>
  <si>
    <t>agreement - 24.02.21</t>
  </si>
  <si>
    <t>av</t>
  </si>
  <si>
    <t>sd</t>
  </si>
  <si>
    <t>rd</t>
  </si>
  <si>
    <t>bv</t>
  </si>
  <si>
    <t>oc - 2003</t>
  </si>
  <si>
    <t>mca</t>
  </si>
  <si>
    <t>fmv</t>
  </si>
  <si>
    <t>19000 to 22000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</si>
</sst>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391856</xdr:colOff>
      <xdr:row>31</xdr:row>
      <xdr:rowOff>153219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3C0766-A93E-4073-B847-4E0865742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35856" cy="58682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563755</xdr:colOff>
      <xdr:row>37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29D50B-DB9C-49A8-88FB-8C43E6439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755755" cy="70304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23</xdr:col>
      <xdr:colOff>401978</xdr:colOff>
      <xdr:row>43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30DA74-DB12-4FBC-8852-79E22DF2D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3813178" cy="7220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297103</xdr:colOff>
      <xdr:row>36</xdr:row>
      <xdr:rowOff>86668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6F9B42-F3FF-4B4A-B51F-8B892697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098703" cy="67541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344224</xdr:colOff>
      <xdr:row>33</xdr:row>
      <xdr:rowOff>172278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71161A-5B56-4377-8373-F36A7F131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88224" cy="59349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410908</xdr:colOff>
      <xdr:row>38</xdr:row>
      <xdr:rowOff>77035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EF6CFD-17A0-408B-8935-85A50347D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554908" cy="5982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29</xdr:col>
      <xdr:colOff>182957</xdr:colOff>
      <xdr:row>35</xdr:row>
      <xdr:rowOff>181931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DE7819-ED97-491F-B85A-484C78CE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203757" cy="68494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249727</xdr:colOff>
      <xdr:row>42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2576C4-3B33-404F-8420-ED9030AFF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80127" cy="78687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172920</xdr:colOff>
      <xdr:row>47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308C1B-3C4C-4221-A93D-0BEE67B4A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536120" cy="88880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42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2F5393-B037-480B-AEE3-7745EDD44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935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637</v>
      </c>
      <c r="C2" s="4">
        <f>B2*1.2</f>
        <v>764.4</v>
      </c>
      <c r="D2" s="4">
        <f t="shared" ref="D2:D13" si="2">C2*1.2</f>
        <v>917.28</v>
      </c>
      <c r="E2" s="5">
        <f t="shared" ref="E2:E13" si="3">R2</f>
        <v>13300000</v>
      </c>
      <c r="F2" s="10">
        <f t="shared" ref="F2:F13" si="4">ROUND((E2/B2),0)</f>
        <v>20879</v>
      </c>
      <c r="G2" s="10">
        <f t="shared" ref="G2:G13" si="5">ROUND((E2/C2),0)</f>
        <v>17399</v>
      </c>
      <c r="H2" s="10">
        <f t="shared" ref="H2:H13" si="6">ROUND((E2/D2),0)</f>
        <v>14499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637</v>
      </c>
      <c r="R2" s="2">
        <v>13300000</v>
      </c>
      <c r="S2" s="8"/>
      <c r="T2" s="8"/>
    </row>
    <row r="3" spans="1:20" x14ac:dyDescent="0.25">
      <c r="A3" s="4">
        <f t="shared" si="0"/>
        <v>0</v>
      </c>
      <c r="B3" s="4">
        <f t="shared" si="1"/>
        <v>632</v>
      </c>
      <c r="C3" s="4">
        <f t="shared" ref="C3:C15" si="9">B3*1.2</f>
        <v>758.4</v>
      </c>
      <c r="D3" s="4">
        <f t="shared" si="2"/>
        <v>910.07999999999993</v>
      </c>
      <c r="E3" s="16">
        <f t="shared" si="3"/>
        <v>12600000</v>
      </c>
      <c r="F3" s="10">
        <f t="shared" si="4"/>
        <v>19937</v>
      </c>
      <c r="G3" s="10">
        <f t="shared" si="5"/>
        <v>16614</v>
      </c>
      <c r="H3" s="10">
        <f t="shared" si="6"/>
        <v>13845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632</v>
      </c>
      <c r="R3" s="2">
        <v>12600000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456</v>
      </c>
      <c r="C4" s="4">
        <f t="shared" si="9"/>
        <v>547.19999999999993</v>
      </c>
      <c r="D4" s="4">
        <f t="shared" si="2"/>
        <v>656.63999999999987</v>
      </c>
      <c r="E4" s="16">
        <f t="shared" si="3"/>
        <v>8200000</v>
      </c>
      <c r="F4" s="10">
        <f t="shared" si="4"/>
        <v>17982</v>
      </c>
      <c r="G4" s="10">
        <f t="shared" si="5"/>
        <v>14985</v>
      </c>
      <c r="H4" s="10">
        <f t="shared" si="6"/>
        <v>12488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456</v>
      </c>
      <c r="R4" s="2">
        <v>8200000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632</v>
      </c>
      <c r="C5" s="4">
        <f t="shared" si="9"/>
        <v>758.4</v>
      </c>
      <c r="D5" s="4">
        <f t="shared" si="2"/>
        <v>910.07999999999993</v>
      </c>
      <c r="E5" s="16">
        <f t="shared" si="3"/>
        <v>13500000</v>
      </c>
      <c r="F5" s="10">
        <f t="shared" si="4"/>
        <v>21361</v>
      </c>
      <c r="G5" s="10">
        <f t="shared" si="5"/>
        <v>17801</v>
      </c>
      <c r="H5" s="10">
        <f t="shared" si="6"/>
        <v>14834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632</v>
      </c>
      <c r="R5" s="2">
        <v>13500000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637</v>
      </c>
      <c r="C6" s="4">
        <f t="shared" si="9"/>
        <v>764.4</v>
      </c>
      <c r="D6" s="4">
        <f t="shared" si="2"/>
        <v>917.28</v>
      </c>
      <c r="E6" s="16">
        <f t="shared" si="3"/>
        <v>13200000</v>
      </c>
      <c r="F6" s="10">
        <f t="shared" si="4"/>
        <v>20722</v>
      </c>
      <c r="G6" s="10">
        <f t="shared" si="5"/>
        <v>17268</v>
      </c>
      <c r="H6" s="10">
        <f t="shared" si="6"/>
        <v>14390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637</v>
      </c>
      <c r="R6" s="2">
        <v>13200000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617</v>
      </c>
      <c r="C7" s="4">
        <f t="shared" si="9"/>
        <v>740.4</v>
      </c>
      <c r="D7" s="4">
        <f t="shared" si="2"/>
        <v>888.4799999999999</v>
      </c>
      <c r="E7" s="16">
        <f t="shared" si="3"/>
        <v>13500000</v>
      </c>
      <c r="F7" s="10">
        <f t="shared" si="4"/>
        <v>21880</v>
      </c>
      <c r="G7" s="10">
        <f t="shared" si="5"/>
        <v>18233</v>
      </c>
      <c r="H7" s="10">
        <f t="shared" si="6"/>
        <v>15194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617</v>
      </c>
      <c r="R7" s="2">
        <v>13500000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572</v>
      </c>
      <c r="C8" s="4">
        <f t="shared" si="9"/>
        <v>686.4</v>
      </c>
      <c r="D8" s="4">
        <f t="shared" si="2"/>
        <v>823.68</v>
      </c>
      <c r="E8" s="16">
        <f t="shared" si="3"/>
        <v>16500000</v>
      </c>
      <c r="F8" s="15">
        <f t="shared" si="4"/>
        <v>28846</v>
      </c>
      <c r="G8" s="10">
        <f t="shared" si="5"/>
        <v>24038</v>
      </c>
      <c r="H8" s="10">
        <f t="shared" si="6"/>
        <v>20032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572</v>
      </c>
      <c r="R8" s="2">
        <v>16500000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950</v>
      </c>
      <c r="C9" s="4">
        <f t="shared" si="9"/>
        <v>1140</v>
      </c>
      <c r="D9" s="4">
        <f t="shared" si="2"/>
        <v>1368</v>
      </c>
      <c r="E9" s="16">
        <f t="shared" si="3"/>
        <v>33000000</v>
      </c>
      <c r="F9" s="10">
        <f t="shared" si="4"/>
        <v>34737</v>
      </c>
      <c r="G9" s="10">
        <f t="shared" si="5"/>
        <v>28947</v>
      </c>
      <c r="H9" s="10">
        <f t="shared" si="6"/>
        <v>24123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950</v>
      </c>
      <c r="R9" s="2">
        <v>33000000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631</v>
      </c>
      <c r="C10" s="4">
        <f t="shared" si="9"/>
        <v>757.19999999999993</v>
      </c>
      <c r="D10" s="4">
        <f t="shared" si="2"/>
        <v>908.63999999999987</v>
      </c>
      <c r="E10" s="16">
        <f t="shared" si="3"/>
        <v>15500000</v>
      </c>
      <c r="F10" s="15">
        <f t="shared" si="4"/>
        <v>24564</v>
      </c>
      <c r="G10" s="10">
        <f t="shared" si="5"/>
        <v>20470</v>
      </c>
      <c r="H10" s="10">
        <f t="shared" si="6"/>
        <v>17058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631</v>
      </c>
      <c r="R10" s="2">
        <v>15500000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572</v>
      </c>
      <c r="C11" s="4">
        <f t="shared" si="9"/>
        <v>686.4</v>
      </c>
      <c r="D11" s="4">
        <f t="shared" si="2"/>
        <v>823.68</v>
      </c>
      <c r="E11" s="16">
        <f t="shared" si="3"/>
        <v>15500000</v>
      </c>
      <c r="F11" s="15">
        <f t="shared" si="4"/>
        <v>27098</v>
      </c>
      <c r="G11" s="10">
        <f t="shared" si="5"/>
        <v>22582</v>
      </c>
      <c r="H11" s="10">
        <f t="shared" si="6"/>
        <v>18818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572</v>
      </c>
      <c r="R11" s="2">
        <v>15500000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12" si="10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572</v>
      </c>
    </row>
    <row r="19" spans="7:24" x14ac:dyDescent="0.25">
      <c r="G19" t="s">
        <v>15</v>
      </c>
      <c r="H19">
        <v>772</v>
      </c>
      <c r="I19">
        <f>71.75*10.764</f>
        <v>772.31700000000001</v>
      </c>
      <c r="J19">
        <f>I19/H18</f>
        <v>1.3502045454545455</v>
      </c>
      <c r="O19" t="s">
        <v>23</v>
      </c>
      <c r="P19">
        <v>610</v>
      </c>
    </row>
    <row r="20" spans="7:24" x14ac:dyDescent="0.25">
      <c r="G20" t="s">
        <v>16</v>
      </c>
      <c r="H20">
        <v>26000</v>
      </c>
    </row>
    <row r="21" spans="7:24" x14ac:dyDescent="0.25">
      <c r="G21" t="s">
        <v>24</v>
      </c>
      <c r="H21">
        <f>H20*H18</f>
        <v>14872000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H26">
        <v>13900000</v>
      </c>
      <c r="I26">
        <f>H26/H18</f>
        <v>24300.6993006993</v>
      </c>
      <c r="J26" t="s">
        <v>22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19</v>
      </c>
      <c r="H27">
        <v>417000</v>
      </c>
      <c r="J27" t="s">
        <v>25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21</v>
      </c>
      <c r="H29">
        <f>H28+H27+H26</f>
        <v>14347000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>
        <f>H29/H18</f>
        <v>25082.167832167834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2023-12-25T05:50:36Z</dcterms:modified>
</cp:coreProperties>
</file>