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andip Chavh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7" i="25"/>
  <c r="D31" i="23"/>
  <c r="C31" i="23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F11" i="4" s="1"/>
  <c r="A11" i="4"/>
  <c r="P10" i="4"/>
  <c r="Q10" i="4" s="1"/>
  <c r="B10" i="4" s="1"/>
  <c r="C10" i="4" s="1"/>
  <c r="J10" i="4"/>
  <c r="I10" i="4"/>
  <c r="E10" i="4"/>
  <c r="F10" i="4" s="1"/>
  <c r="A10" i="4"/>
  <c r="P9" i="4"/>
  <c r="Q9" i="4" s="1"/>
  <c r="B9" i="4" s="1"/>
  <c r="C9" i="4" s="1"/>
  <c r="J9" i="4"/>
  <c r="I9" i="4"/>
  <c r="E9" i="4"/>
  <c r="A9" i="4"/>
  <c r="P8" i="4"/>
  <c r="Q8" i="4" s="1"/>
  <c r="B8" i="4" s="1"/>
  <c r="C8" i="4" s="1"/>
  <c r="J8" i="4"/>
  <c r="I8" i="4"/>
  <c r="E8" i="4"/>
  <c r="A8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J6" i="4"/>
  <c r="I6" i="4"/>
  <c r="E6" i="4"/>
  <c r="F6" i="4" s="1"/>
  <c r="A6" i="4"/>
  <c r="P5" i="4"/>
  <c r="B5" i="4" s="1"/>
  <c r="C5" i="4" s="1"/>
  <c r="J5" i="4"/>
  <c r="I5" i="4"/>
  <c r="E5" i="4"/>
  <c r="A5" i="4"/>
  <c r="P4" i="4"/>
  <c r="B4" i="4" s="1"/>
  <c r="C4" i="4" s="1"/>
  <c r="J4" i="4"/>
  <c r="I4" i="4"/>
  <c r="E4" i="4"/>
  <c r="A4" i="4"/>
  <c r="P3" i="4"/>
  <c r="Q3" i="4" s="1"/>
  <c r="B3" i="4" s="1"/>
  <c r="C3" i="4" s="1"/>
  <c r="J3" i="4"/>
  <c r="I3" i="4"/>
  <c r="E3" i="4"/>
  <c r="A3" i="4"/>
  <c r="P2" i="4"/>
  <c r="Q2" i="4" s="1"/>
  <c r="B2" i="4" s="1"/>
  <c r="C2" i="4" s="1"/>
  <c r="J2" i="4"/>
  <c r="I2" i="4"/>
  <c r="E2" i="4"/>
  <c r="F2" i="4" s="1"/>
  <c r="A2" i="4"/>
  <c r="C6" i="23"/>
  <c r="C8" i="23"/>
  <c r="C11" i="23"/>
  <c r="C12" i="23" l="1"/>
  <c r="C13" i="23" s="1"/>
  <c r="F3" i="4"/>
  <c r="F7" i="4"/>
  <c r="F9" i="4"/>
  <c r="F5" i="4"/>
  <c r="G4" i="4"/>
  <c r="D4" i="4"/>
  <c r="H4" i="4" s="1"/>
  <c r="G8" i="4"/>
  <c r="D8" i="4"/>
  <c r="G12" i="4"/>
  <c r="D12" i="4"/>
  <c r="H12" i="4" s="1"/>
  <c r="G3" i="4"/>
  <c r="D3" i="4"/>
  <c r="G7" i="4"/>
  <c r="D7" i="4"/>
  <c r="H7" i="4" s="1"/>
  <c r="G11" i="4"/>
  <c r="D11" i="4"/>
  <c r="G2" i="4"/>
  <c r="D2" i="4"/>
  <c r="G6" i="4"/>
  <c r="D6" i="4"/>
  <c r="G10" i="4"/>
  <c r="D10" i="4"/>
  <c r="H10" i="4" s="1"/>
  <c r="G5" i="4"/>
  <c r="D5" i="4"/>
  <c r="G9" i="4"/>
  <c r="D9" i="4"/>
  <c r="H9" i="4" s="1"/>
  <c r="F4" i="4"/>
  <c r="F8" i="4"/>
  <c r="F12" i="4"/>
  <c r="H2" i="4"/>
  <c r="H3" i="4"/>
  <c r="H5" i="4"/>
  <c r="H6" i="4"/>
  <c r="H8" i="4"/>
  <c r="H11" i="4"/>
  <c r="C2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D23" i="23"/>
  <c r="C5" i="23"/>
  <c r="C14" i="23" s="1"/>
  <c r="P13" i="4" l="1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H32" i="4" l="1"/>
  <c r="I31" i="4"/>
  <c r="I2" i="24"/>
  <c r="G34" i="4"/>
  <c r="H15" i="4"/>
  <c r="H13" i="4"/>
  <c r="H14" i="4"/>
  <c r="F13" i="4"/>
  <c r="F14" i="4"/>
  <c r="F15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0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16" i="23" l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G25" i="23" l="1"/>
  <c r="B16" i="4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<sst xmlns="http://schemas.openxmlformats.org/spreadsheetml/2006/main" count="131" uniqueCount="101">
  <si>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</si>
  <si>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</si>
  <si>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</si>
  <si>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</si>
  <si>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</si>
  <si>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</si>
  <si>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</si>
  <si>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</si>
  <si>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</si>
  <si>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</si>
  <si>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</si>
  <si>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</si>
  <si>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</si>
  <si>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</si>
  <si>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</si>
  <si>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</si>
  <si>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</si>
  <si>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</si>
  <si>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</si>
  <si>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</si>
  <si>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</si>
  <si>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</si>
  <si>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</si>
  <si>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</si>
  <si>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</si>
  <si>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</si>
  <si>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</si>
  <si>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</si>
  <si>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</si>
  <si>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</si>
  <si>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</si>
  <si>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</si>
  <si>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</si>
  <si>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</si>
  <si>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</si>
  <si>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</si>
  <si>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</si>
  <si>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</si>
  <si>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</si>
  <si>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</si>
  <si>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</si>
  <si>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</si>
  <si>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</si>
  <si>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</si>
  <si>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</si>
  <si>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</si>
  <si>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</si>
  <si>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</si>
  <si>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</si>
  <si>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</si>
  <si>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</si>
  <si>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</si>
  <si>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</si>
  <si>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</si>
  <si>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</si>
  <si>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</si>
  <si>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</si>
  <si>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</si>
  <si>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</si>
  <si>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</si>
  <si>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</si>
  <si>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</si>
  <si>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</si>
  <si>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</si>
  <si>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</si>
  <si>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</si>
  <si>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</si>
  <si>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</si>
  <si>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</si>
  <si>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</si>
  <si>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</si>
  <si>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</si>
  <si>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</si>
  <si>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</si>
  <si>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</si>
  <si>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</si>
  <si>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</si>
  <si>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</si>
  <si>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</si>
  <si>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</si>
  <si>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</si>
  <si>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</si>
  <si>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</si>
  <si>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</si>
  <si>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</si>
  <si>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</si>
  <si>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</si>
  <si>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</si>
  <si>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</si>
  <si>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</si>
  <si>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</si>
  <si>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</si>
  <si>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</si>
  <si>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</si>
  <si>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</si>
  <si>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</si>
  <si>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</si>
  <si>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</si>
  <si>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</si>
  <si>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Carpet</t>
  </si>
  <si>
    <t>rate on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</si>
</sst>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vertical="center" wrapText="1"/>
    </xf>
    <xf numFmtId="4" fontId="2" fillId="2" borderId="8" xfId="0" applyNumberFormat="1" applyFont="1" applyFill="1" applyBorder="1"/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 wrapText="1"/>
    </xf>
    <xf numFmtId="0" fontId="2" fillId="0" borderId="0" xfId="0" applyFont="1" applyFill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29" xfId="0" applyFont="1" applyBorder="1" applyAlignment="1">
      <alignment horizontal="center" vertical="top"/>
    </xf>
    <xf numFmtId="1" fontId="0" fillId="0" borderId="0" xfId="0" applyNumberFormat="1"/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266700</xdr:colOff>
      <xdr:row>18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" t="12024" r="26357" b="7616"/>
        <a:stretch>
          <a:fillRect/>
        </a:stretch>
      </xdr:blipFill>
      <xdr:spPr bwMode="auto">
        <a:xfrm>
          <a:off x="0" y="0"/>
          <a:ext cx="5753100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266700</xdr:colOff>
      <xdr:row>16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2" t="11412" r="27907" b="18919"/>
        <a:stretch>
          <a:fillRect/>
        </a:stretch>
      </xdr:blipFill>
      <xdr:spPr bwMode="auto">
        <a:xfrm>
          <a:off x="0" y="0"/>
          <a:ext cx="5753100" cy="3152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276225</xdr:colOff>
      <xdr:row>16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59" r="28572" b="18289"/>
        <a:stretch>
          <a:fillRect/>
        </a:stretch>
      </xdr:blipFill>
      <xdr:spPr bwMode="auto">
        <a:xfrm>
          <a:off x="0" y="0"/>
          <a:ext cx="5762625" cy="3171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200024</xdr:colOff>
      <xdr:row>18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15224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6.7109375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36635</v>
      </c>
      <c r="F2" s="73"/>
      <c r="G2" s="123" t="s">
        <v>77</v>
      </c>
      <c r="H2" s="124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34600</v>
      </c>
      <c r="D3" s="41"/>
      <c r="E3" s="41"/>
      <c r="F3" s="41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1" t="s">
        <v>82</v>
      </c>
      <c r="C5" s="56">
        <f>C3+C4</f>
        <v>34600</v>
      </c>
      <c r="D5" s="57" t="s">
        <v>61</v>
      </c>
      <c r="E5" s="58">
        <f>ROUND(C5/10.764,0)</f>
        <v>3214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83</v>
      </c>
      <c r="C6" s="52">
        <v>12100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84</v>
      </c>
      <c r="C7" s="56">
        <f>C5-C6</f>
        <v>22500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85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86</v>
      </c>
      <c r="C9" s="73"/>
      <c r="D9" s="56">
        <f>ROUND(C7*D8,0)</f>
        <v>22500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87</v>
      </c>
      <c r="C10" s="56">
        <f>C6+D9</f>
        <v>34600</v>
      </c>
      <c r="D10" s="57" t="s">
        <v>61</v>
      </c>
      <c r="E10" s="58">
        <f>ROUND(C10/10.764,0)</f>
        <v>3214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750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32">
        <f>C16*E10</f>
        <v>2410500</v>
      </c>
      <c r="E17" s="54">
        <f>E10*C17</f>
        <v>7747347000</v>
      </c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10" zoomScale="85" zoomScaleNormal="85" workbookViewId="0">
      <selection activeCell="F23" sqref="F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7.140625" customWidth="1"/>
    <col min="8" max="8" width="16.42578125" customWidth="1"/>
    <col min="9" max="9" width="14.42578125" customWidth="1"/>
    <col min="10" max="10" width="10" bestFit="1" customWidth="1"/>
    <col min="12" max="12" width="12.5703125" bestFit="1" customWidth="1"/>
  </cols>
  <sheetData>
    <row r="1" spans="1:14">
      <c r="A1" s="11"/>
      <c r="B1" s="12"/>
      <c r="C1" s="13"/>
      <c r="D1" s="14"/>
      <c r="F1" s="76"/>
      <c r="G1" s="76"/>
    </row>
    <row r="2" spans="1:14">
      <c r="A2" s="15"/>
      <c r="C2" s="16" t="s">
        <v>76</v>
      </c>
      <c r="D2" s="17"/>
      <c r="F2" s="76"/>
      <c r="G2" s="76"/>
    </row>
    <row r="3" spans="1:14">
      <c r="A3" s="15" t="s">
        <v>13</v>
      </c>
      <c r="B3" s="19"/>
      <c r="C3" s="20">
        <v>6500</v>
      </c>
      <c r="D3" s="21" t="s">
        <v>100</v>
      </c>
      <c r="F3" s="76"/>
      <c r="G3" s="76"/>
      <c r="H3" s="18"/>
    </row>
    <row r="4" spans="1:14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14" ht="16.5">
      <c r="A5" s="15" t="s">
        <v>15</v>
      </c>
      <c r="B5" s="19"/>
      <c r="C5" s="20">
        <f>C3-C4</f>
        <v>4500</v>
      </c>
      <c r="D5" s="23"/>
      <c r="F5" s="76"/>
      <c r="G5" s="76"/>
      <c r="H5" s="71"/>
    </row>
    <row r="6" spans="1:14" ht="15" customHeight="1">
      <c r="A6" s="15" t="s">
        <v>16</v>
      </c>
      <c r="B6" s="19"/>
      <c r="C6" s="20">
        <f>C4</f>
        <v>2000</v>
      </c>
      <c r="D6" s="23"/>
      <c r="F6" s="76"/>
      <c r="G6" s="76"/>
      <c r="H6" s="126"/>
      <c r="I6" s="127"/>
    </row>
    <row r="7" spans="1:14">
      <c r="A7" s="15" t="s">
        <v>17</v>
      </c>
      <c r="B7" s="24"/>
      <c r="C7" s="25">
        <v>0</v>
      </c>
      <c r="D7" s="25"/>
      <c r="F7" s="76"/>
      <c r="G7" s="76"/>
      <c r="H7" s="128"/>
      <c r="I7" s="129"/>
    </row>
    <row r="8" spans="1:14" ht="16.5">
      <c r="A8" s="15" t="s">
        <v>18</v>
      </c>
      <c r="B8" s="24"/>
      <c r="C8" s="25">
        <f>C9-C7</f>
        <v>60</v>
      </c>
      <c r="D8" s="25"/>
      <c r="F8" s="76"/>
      <c r="G8" s="76"/>
      <c r="H8" s="118"/>
      <c r="I8" s="116"/>
    </row>
    <row r="9" spans="1:14" ht="16.5">
      <c r="A9" s="15" t="s">
        <v>19</v>
      </c>
      <c r="B9" s="24"/>
      <c r="C9" s="25">
        <v>60</v>
      </c>
      <c r="D9" s="25"/>
      <c r="F9" s="76"/>
      <c r="G9" s="76"/>
      <c r="H9" s="119"/>
      <c r="I9" s="116"/>
    </row>
    <row r="10" spans="1:14" ht="30.75" customHeight="1">
      <c r="A10" s="22" t="s">
        <v>20</v>
      </c>
      <c r="B10" s="24"/>
      <c r="C10" s="25">
        <v>0</v>
      </c>
      <c r="D10" s="25"/>
      <c r="F10" s="76"/>
      <c r="G10" s="76"/>
      <c r="H10" s="119"/>
      <c r="I10" s="116"/>
      <c r="L10" s="73"/>
    </row>
    <row r="11" spans="1:14" ht="16.5">
      <c r="A11" s="15"/>
      <c r="B11" s="26"/>
      <c r="C11" s="27">
        <f>C10%</f>
        <v>0</v>
      </c>
      <c r="D11" s="27"/>
      <c r="F11" s="76"/>
      <c r="G11" s="76"/>
      <c r="H11" s="119"/>
      <c r="I11" s="116"/>
      <c r="L11" s="73"/>
      <c r="N11" s="73"/>
    </row>
    <row r="12" spans="1:14" ht="33.75" customHeight="1">
      <c r="A12" s="15" t="s">
        <v>21</v>
      </c>
      <c r="B12" s="19"/>
      <c r="C12" s="20">
        <f>C6*C11</f>
        <v>0</v>
      </c>
      <c r="D12" s="23"/>
      <c r="F12" s="76"/>
      <c r="G12" s="76"/>
      <c r="H12" s="119"/>
      <c r="I12" s="116"/>
    </row>
    <row r="13" spans="1:14" ht="23.25" customHeight="1">
      <c r="A13" s="15" t="s">
        <v>22</v>
      </c>
      <c r="B13" s="19"/>
      <c r="C13" s="20">
        <f>C6-C12</f>
        <v>2000</v>
      </c>
      <c r="D13" s="23"/>
      <c r="F13" s="76"/>
      <c r="G13" s="76"/>
      <c r="H13" s="119"/>
      <c r="I13" s="116"/>
    </row>
    <row r="14" spans="1:14">
      <c r="A14" s="15" t="s">
        <v>15</v>
      </c>
      <c r="B14" s="19"/>
      <c r="C14" s="20">
        <f>C5</f>
        <v>4500</v>
      </c>
      <c r="D14" s="23"/>
      <c r="F14" s="76"/>
      <c r="G14" s="76"/>
      <c r="H14" s="47"/>
      <c r="I14" s="117"/>
    </row>
    <row r="15" spans="1:14">
      <c r="B15" s="19"/>
      <c r="C15" s="20"/>
      <c r="D15" s="23"/>
      <c r="F15" s="76"/>
      <c r="G15" s="76"/>
    </row>
    <row r="16" spans="1:14">
      <c r="A16" s="28" t="s">
        <v>23</v>
      </c>
      <c r="B16" s="29"/>
      <c r="C16" s="21">
        <f>C14+C13</f>
        <v>6500</v>
      </c>
      <c r="D16" s="21"/>
      <c r="E16" s="61"/>
      <c r="F16" s="76"/>
      <c r="G16" s="76"/>
    </row>
    <row r="17" spans="1:12">
      <c r="B17" s="24"/>
      <c r="C17" s="25"/>
      <c r="D17" s="25"/>
      <c r="F17" s="76"/>
      <c r="G17" s="76"/>
    </row>
    <row r="18" spans="1:12" ht="16.5">
      <c r="A18" s="28" t="s">
        <v>99</v>
      </c>
      <c r="B18" s="7"/>
      <c r="C18" s="74">
        <v>682</v>
      </c>
      <c r="D18" s="74"/>
      <c r="E18" s="75"/>
      <c r="F18" s="76"/>
      <c r="G18" s="76"/>
    </row>
    <row r="19" spans="1:12">
      <c r="A19" s="15"/>
      <c r="B19" s="6"/>
      <c r="C19" s="30">
        <f>C18*C16</f>
        <v>4433000</v>
      </c>
      <c r="D19" s="76" t="s">
        <v>68</v>
      </c>
      <c r="E19" s="30"/>
      <c r="F19" s="120"/>
      <c r="G19" s="121"/>
      <c r="J19" s="10"/>
      <c r="L19" s="10"/>
    </row>
    <row r="20" spans="1:12">
      <c r="A20" s="15"/>
      <c r="C20" s="31">
        <f>C19*95%</f>
        <v>4211350</v>
      </c>
      <c r="D20" s="76" t="s">
        <v>24</v>
      </c>
      <c r="E20" s="31"/>
      <c r="F20" s="120"/>
      <c r="G20" s="121"/>
      <c r="J20" s="10"/>
      <c r="L20" s="10"/>
    </row>
    <row r="21" spans="1:12">
      <c r="A21" s="15"/>
      <c r="C21" s="31">
        <f>C19*80%</f>
        <v>3546400</v>
      </c>
      <c r="D21" s="76" t="s">
        <v>25</v>
      </c>
      <c r="E21" s="31"/>
      <c r="F21" s="120"/>
      <c r="G21" s="121"/>
      <c r="L21" s="10"/>
    </row>
    <row r="22" spans="1:12">
      <c r="A22" s="15"/>
      <c r="F22" s="76"/>
      <c r="G22" s="76"/>
    </row>
    <row r="23" spans="1:12">
      <c r="A23" s="32" t="s">
        <v>26</v>
      </c>
      <c r="B23" s="33"/>
      <c r="C23" s="34">
        <f>C4*D18</f>
        <v>0</v>
      </c>
      <c r="D23" s="34">
        <f>D4*D18</f>
        <v>0</v>
      </c>
    </row>
    <row r="24" spans="1:12">
      <c r="A24" s="15" t="s">
        <v>27</v>
      </c>
    </row>
    <row r="25" spans="1:12">
      <c r="A25" s="35" t="s">
        <v>28</v>
      </c>
      <c r="B25" s="16"/>
      <c r="C25" s="31">
        <f>C19*0.025/12</f>
        <v>9235.4166666666661</v>
      </c>
      <c r="D25" s="31"/>
      <c r="G25" s="122">
        <f>G19*0.025/12</f>
        <v>0</v>
      </c>
    </row>
    <row r="26" spans="1:12">
      <c r="C26" s="31"/>
      <c r="D26" s="31"/>
    </row>
    <row r="27" spans="1:12">
      <c r="C27" s="31"/>
      <c r="D27" s="31"/>
    </row>
    <row r="28" spans="1:12">
      <c r="C28"/>
      <c r="D28"/>
    </row>
    <row r="29" spans="1:12">
      <c r="C29" s="130">
        <v>608.48</v>
      </c>
      <c r="D29"/>
    </row>
    <row r="30" spans="1:12">
      <c r="C30" s="130">
        <v>73.17</v>
      </c>
      <c r="D30"/>
    </row>
    <row r="31" spans="1:12">
      <c r="C31" s="131">
        <f>SUM(C29:C30)</f>
        <v>681.65</v>
      </c>
      <c r="D31" s="130">
        <f>C31*1.1</f>
        <v>749.81500000000005</v>
      </c>
    </row>
    <row r="32" spans="1:12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H6:I7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2" si="0">N2</f>
        <v>0</v>
      </c>
      <c r="B2" s="4">
        <f t="shared" ref="B2:B12" si="1">Q2</f>
        <v>731.94444444444446</v>
      </c>
      <c r="C2" s="4">
        <f t="shared" ref="C2:C12" si="2">B2*1.2</f>
        <v>878.33333333333337</v>
      </c>
      <c r="D2" s="4">
        <f t="shared" ref="D2:D12" si="3">C2*1.2</f>
        <v>1054</v>
      </c>
      <c r="E2" s="5">
        <f t="shared" ref="E2:E12" si="4">R2</f>
        <v>4400000</v>
      </c>
      <c r="F2" s="4">
        <f t="shared" ref="F2:F12" si="5">ROUND((E2/B2),0)</f>
        <v>6011</v>
      </c>
      <c r="G2" s="4">
        <f t="shared" ref="G2:G12" si="6">ROUND((E2/C2),0)</f>
        <v>5009</v>
      </c>
      <c r="H2" s="4">
        <f t="shared" ref="H2:H12" si="7">ROUND((E2/D2),0)</f>
        <v>4175</v>
      </c>
      <c r="I2" s="4">
        <f t="shared" ref="I2:I12" si="8">T2</f>
        <v>0</v>
      </c>
      <c r="J2" s="4">
        <f t="shared" ref="J2:J12" si="9">U2</f>
        <v>0</v>
      </c>
      <c r="K2" s="73"/>
      <c r="L2" s="73"/>
      <c r="M2" s="73"/>
      <c r="N2" s="73"/>
      <c r="O2" s="73">
        <v>1054</v>
      </c>
      <c r="P2" s="73">
        <f t="shared" ref="P2:P10" si="10">O2/1.2</f>
        <v>878.33333333333337</v>
      </c>
      <c r="Q2" s="73">
        <f t="shared" ref="Q2:Q12" si="11">P2/1.2</f>
        <v>731.94444444444446</v>
      </c>
      <c r="R2" s="2">
        <v>4400000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656.25</v>
      </c>
      <c r="C3" s="4">
        <f t="shared" si="2"/>
        <v>787.5</v>
      </c>
      <c r="D3" s="4">
        <f t="shared" si="3"/>
        <v>945</v>
      </c>
      <c r="E3" s="5">
        <f t="shared" si="4"/>
        <v>4400000</v>
      </c>
      <c r="F3" s="4">
        <f t="shared" si="5"/>
        <v>6705</v>
      </c>
      <c r="G3" s="4">
        <f t="shared" si="6"/>
        <v>5587</v>
      </c>
      <c r="H3" s="4">
        <f t="shared" si="7"/>
        <v>4656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945</v>
      </c>
      <c r="P3" s="73">
        <f t="shared" si="10"/>
        <v>787.5</v>
      </c>
      <c r="Q3" s="73">
        <f t="shared" si="11"/>
        <v>656.25</v>
      </c>
      <c r="R3" s="2">
        <v>4400000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990</v>
      </c>
      <c r="C4" s="4">
        <f t="shared" si="2"/>
        <v>1188</v>
      </c>
      <c r="D4" s="4">
        <f t="shared" si="3"/>
        <v>1425.6</v>
      </c>
      <c r="E4" s="5">
        <f t="shared" si="4"/>
        <v>6950000</v>
      </c>
      <c r="F4" s="4">
        <f t="shared" si="5"/>
        <v>7020</v>
      </c>
      <c r="G4" s="4">
        <f t="shared" si="6"/>
        <v>5850</v>
      </c>
      <c r="H4" s="4">
        <f t="shared" si="7"/>
        <v>4875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990</v>
      </c>
      <c r="R4" s="2">
        <v>6950000</v>
      </c>
      <c r="S4" s="2"/>
      <c r="T4" s="2"/>
    </row>
    <row r="5" spans="1:35">
      <c r="A5" s="4">
        <f t="shared" si="0"/>
        <v>0</v>
      </c>
      <c r="B5" s="4">
        <f t="shared" si="1"/>
        <v>854</v>
      </c>
      <c r="C5" s="4">
        <f t="shared" si="2"/>
        <v>1024.8</v>
      </c>
      <c r="D5" s="4">
        <f t="shared" si="3"/>
        <v>1229.76</v>
      </c>
      <c r="E5" s="5">
        <f t="shared" si="4"/>
        <v>6000000</v>
      </c>
      <c r="F5" s="4">
        <f t="shared" si="5"/>
        <v>7026</v>
      </c>
      <c r="G5" s="4">
        <f t="shared" si="6"/>
        <v>5855</v>
      </c>
      <c r="H5" s="4">
        <f t="shared" si="7"/>
        <v>4879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v>854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0"/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0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0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>O12/1.2</f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ref="A13:A15" si="12">N13</f>
        <v>0</v>
      </c>
      <c r="B13" s="4">
        <f t="shared" ref="B13:B15" si="13">Q13</f>
        <v>0</v>
      </c>
      <c r="C13" s="4">
        <f t="shared" ref="C13:C15" si="14">B13*1.2</f>
        <v>0</v>
      </c>
      <c r="D13" s="4">
        <f t="shared" ref="D13:D15" si="15">C13*1.2</f>
        <v>0</v>
      </c>
      <c r="E13" s="5">
        <f t="shared" ref="E13:E15" si="16">R13</f>
        <v>0</v>
      </c>
      <c r="F13" s="4" t="e">
        <f t="shared" ref="F13:F15" si="17">ROUND((E13/B13),0)</f>
        <v>#DIV/0!</v>
      </c>
      <c r="G13" s="4" t="e">
        <f t="shared" ref="G13:G15" si="18">ROUND((E13/C13),0)</f>
        <v>#DIV/0!</v>
      </c>
      <c r="H13" s="4" t="e">
        <f t="shared" ref="H13:H15" si="19">ROUND((E13/D13),0)</f>
        <v>#DIV/0!</v>
      </c>
      <c r="I13" s="4">
        <f t="shared" ref="I13:I15" si="20">T13</f>
        <v>0</v>
      </c>
      <c r="J13" s="4">
        <f t="shared" ref="J13:J15" si="21">U13</f>
        <v>0</v>
      </c>
      <c r="O13">
        <v>0</v>
      </c>
      <c r="P13">
        <f t="shared" ref="P13" si="22">O13/1.2</f>
        <v>0</v>
      </c>
      <c r="Q13">
        <f t="shared" ref="Q13" si="23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4">O14/1.2</f>
        <v>0</v>
      </c>
      <c r="Q14">
        <f t="shared" ref="Q14:Q15" si="25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4"/>
        <v>0</v>
      </c>
      <c r="Q15">
        <f t="shared" si="25"/>
        <v>0</v>
      </c>
      <c r="R15" s="2">
        <v>0</v>
      </c>
      <c r="S15" s="2"/>
    </row>
    <row r="16" spans="1:35">
      <c r="A16" s="4">
        <f t="shared" ref="A16:A19" si="26">N16</f>
        <v>0</v>
      </c>
      <c r="B16" s="4">
        <f t="shared" ref="B16:B19" si="27">Q16</f>
        <v>0</v>
      </c>
      <c r="C16" s="4">
        <f t="shared" ref="C16:C19" si="28">B16*1.2</f>
        <v>0</v>
      </c>
      <c r="D16" s="4">
        <f t="shared" ref="D16:D19" si="29">C16*1.2</f>
        <v>0</v>
      </c>
      <c r="E16" s="5">
        <f t="shared" ref="E16:E19" si="30"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>
        <v>0</v>
      </c>
      <c r="P16">
        <f t="shared" ref="P16:P17" si="35"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>
        <v>0</v>
      </c>
      <c r="P17">
        <f t="shared" si="35"/>
        <v>0</v>
      </c>
      <c r="Q17">
        <f t="shared" si="36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6"/>
        <v>0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3">
        <v>0</v>
      </c>
      <c r="P19" s="73">
        <f>O19/1.2</f>
        <v>0</v>
      </c>
      <c r="Q19" s="73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1" sqref="H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3" sqref="N13"/>
    </sheetView>
  </sheetViews>
  <sheetFormatPr defaultRowHeight="15"/>
  <sheetData>
    <row r="1" spans="1:1">
      <c r="A1" t="s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2023-12-24T09:50:22Z</dcterms:modified>
</cp:coreProperties>
</file>