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0EBCFE9-E85A-4603-B3DE-062E83DD837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5" i="1"/>
  <c r="G5" i="1" s="1"/>
  <c r="J25" i="1"/>
  <c r="J45" i="1"/>
  <c r="L45" i="1" s="1"/>
  <c r="F49" i="1"/>
  <c r="F48" i="1"/>
  <c r="F47" i="1"/>
  <c r="F46" i="1"/>
  <c r="D45" i="1"/>
  <c r="E45" i="1" s="1"/>
  <c r="G45" i="1" s="1"/>
  <c r="B34" i="1"/>
  <c r="B33" i="1"/>
  <c r="J31" i="1"/>
  <c r="J30" i="1" l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<sst xmlns="http://schemas.openxmlformats.org/spreadsheetml/2006/main" count="29" uniqueCount="27">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</sst>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13639-FDDC-43C5-AB52-07AB2421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9030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430557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58FFDB-7AC0-4AA0-9216-137B3356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41757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458965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E0091A-AD60-4E9C-BF28-B038EC7D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50965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220892</xdr:colOff>
      <xdr:row>42</xdr:row>
      <xdr:rowOff>39222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83ABD7-C7AC-4B28-A42C-BD2DE11E3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22492" cy="8040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0</xdr:rowOff>
    </xdr:from>
    <xdr:to>
      <xdr:col>22</xdr:col>
      <xdr:colOff>535346</xdr:colOff>
      <xdr:row>89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CDAD3E-0B7F-4CBD-9DF0-F84E6BC44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763000"/>
          <a:ext cx="13946546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9000</v>
      </c>
      <c r="C3" s="33"/>
      <c r="D3" s="30"/>
      <c r="E3" s="10"/>
      <c r="F3" s="5">
        <v>2000</v>
      </c>
      <c r="G3" s="7">
        <v>2023</v>
      </c>
      <c r="H3" s="8">
        <f>G3-F3</f>
        <v>23</v>
      </c>
      <c r="I3" s="6"/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24</v>
      </c>
      <c r="G4" t="s">
        <v>25</v>
      </c>
      <c r="H4" s="8"/>
      <c r="I4" s="6"/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6300</v>
      </c>
      <c r="C5" s="33"/>
      <c r="D5" s="30"/>
      <c r="E5" s="16"/>
      <c r="F5" s="19">
        <f>50.35*10.764</f>
        <v>541.9674</v>
      </c>
      <c r="G5" s="10">
        <f>F5*1.1</f>
        <v>596.16414000000009</v>
      </c>
      <c r="H5" s="22"/>
      <c r="I5" s="36"/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/>
      <c r="F6" s="52"/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 t="s">
        <v>26</v>
      </c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12"/>
      <c r="M12" s="11"/>
      <c r="N12" s="8"/>
    </row>
    <row r="13" spans="1:15" ht="16.5" x14ac:dyDescent="0.3">
      <c r="A13" s="27" t="s">
        <v>9</v>
      </c>
      <c r="B13" s="33">
        <f>B6-B12</f>
        <v>2700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6300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9000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542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4878000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596*B4</f>
        <v>1609200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12195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1">
        <v>479</v>
      </c>
      <c r="D25" s="51"/>
      <c r="E25" s="51"/>
      <c r="F25" s="51">
        <v>5828000</v>
      </c>
      <c r="G25" s="16">
        <f t="shared" ref="G25:G31" si="0">F25/C25</f>
        <v>12167.014613778705</v>
      </c>
      <c r="H25" s="16" t="e">
        <f>F25/D25</f>
        <v>#DIV/0!</v>
      </c>
      <c r="I25" s="16" t="e">
        <f t="shared" ref="I25:I31" si="1">F25/B25</f>
        <v>#DIV/0!</v>
      </c>
      <c r="J25" s="51">
        <f t="shared" ref="J25:J31" si="2">D25/C25</f>
        <v>0</v>
      </c>
      <c r="K25" s="26"/>
    </row>
    <row r="26" spans="1:15" ht="17.25" x14ac:dyDescent="0.3">
      <c r="B26" s="50"/>
      <c r="C26" s="51">
        <v>485</v>
      </c>
      <c r="D26" s="51"/>
      <c r="E26" s="51"/>
      <c r="F26" s="51">
        <v>5174000</v>
      </c>
      <c r="G26" s="16">
        <f t="shared" si="0"/>
        <v>10668.041237113403</v>
      </c>
      <c r="H26" s="16" t="e">
        <f>F26/D26</f>
        <v>#DIV/0!</v>
      </c>
      <c r="I26" s="16" t="e">
        <f t="shared" si="1"/>
        <v>#DIV/0!</v>
      </c>
      <c r="J26" s="51">
        <f t="shared" si="2"/>
        <v>0</v>
      </c>
      <c r="K26" s="26"/>
    </row>
    <row r="27" spans="1:15" x14ac:dyDescent="0.25">
      <c r="B27" s="50"/>
      <c r="C27" s="51">
        <v>585</v>
      </c>
      <c r="D27" s="51"/>
      <c r="E27" s="51"/>
      <c r="F27" s="51">
        <v>5500000</v>
      </c>
      <c r="G27" s="16">
        <f t="shared" si="0"/>
        <v>9401.7094017094023</v>
      </c>
      <c r="H27" s="16" t="e">
        <f t="shared" ref="H27:H31" si="3">F27/D27</f>
        <v>#DIV/0!</v>
      </c>
      <c r="I27" s="16" t="e">
        <f t="shared" si="1"/>
        <v>#DIV/0!</v>
      </c>
      <c r="J27" s="51">
        <f t="shared" si="2"/>
        <v>0</v>
      </c>
    </row>
    <row r="28" spans="1:15" x14ac:dyDescent="0.25">
      <c r="B28" s="50"/>
      <c r="C28" s="51">
        <v>345</v>
      </c>
      <c r="D28" s="51"/>
      <c r="E28" s="51"/>
      <c r="F28" s="51">
        <v>3800000</v>
      </c>
      <c r="G28" s="16">
        <f t="shared" si="0"/>
        <v>11014.492753623188</v>
      </c>
      <c r="H28" s="16" t="e">
        <f t="shared" si="3"/>
        <v>#DIV/0!</v>
      </c>
      <c r="I28" s="16" t="e">
        <f t="shared" si="1"/>
        <v>#DIV/0!</v>
      </c>
      <c r="J28" s="51">
        <f t="shared" si="2"/>
        <v>0</v>
      </c>
    </row>
    <row r="29" spans="1:15" x14ac:dyDescent="0.25">
      <c r="B29" s="50"/>
      <c r="C29" s="50">
        <v>345</v>
      </c>
      <c r="D29" s="51"/>
      <c r="E29" s="51"/>
      <c r="F29" s="16">
        <v>4000000</v>
      </c>
      <c r="G29" s="16">
        <f t="shared" si="0"/>
        <v>11594.202898550724</v>
      </c>
      <c r="H29" s="16" t="e">
        <f t="shared" si="3"/>
        <v>#DIV/0!</v>
      </c>
      <c r="I29" s="16" t="e">
        <f t="shared" si="1"/>
        <v>#DIV/0!</v>
      </c>
      <c r="J29" s="51">
        <f t="shared" si="2"/>
        <v>0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12" x14ac:dyDescent="0.25">
      <c r="B33" s="50">
        <f>97*10.764+13.54*10.764+5.76*10.764</f>
        <v>1251.8531999999998</v>
      </c>
      <c r="C33" s="50">
        <v>11635998</v>
      </c>
      <c r="D33" s="51">
        <f>C33/B33</f>
        <v>9295.0179781463212</v>
      </c>
      <c r="E33" s="51">
        <v>814600</v>
      </c>
      <c r="F33" s="51">
        <v>30000</v>
      </c>
      <c r="G33" s="16">
        <f>F33+E33+C33</f>
        <v>12480598</v>
      </c>
      <c r="H33" s="51">
        <f>G33/B33</f>
        <v>9969.6977249409138</v>
      </c>
      <c r="I33" s="16" t="e">
        <f>G33/A33</f>
        <v>#DIV/0!</v>
      </c>
    </row>
    <row r="34" spans="1:12" x14ac:dyDescent="0.25">
      <c r="B34" s="50">
        <f>97*10.764+5.76*10.764</f>
        <v>1106.1086399999999</v>
      </c>
      <c r="C34" s="50">
        <v>12239006</v>
      </c>
      <c r="D34" s="51">
        <f>C34/B34</f>
        <v>11064.922158098323</v>
      </c>
      <c r="E34" s="51">
        <v>720000</v>
      </c>
      <c r="F34" s="51">
        <v>30000</v>
      </c>
      <c r="G34" s="16">
        <f>F34+E34+C34</f>
        <v>12989006</v>
      </c>
      <c r="H34" s="51">
        <f>G34/B34</f>
        <v>11742.974903441673</v>
      </c>
      <c r="I34" s="16"/>
    </row>
    <row r="35" spans="1:12" x14ac:dyDescent="0.25">
      <c r="B35" s="50"/>
      <c r="C35" s="50"/>
      <c r="D35" s="51" t="e">
        <f>C35/B35</f>
        <v>#DIV/0!</v>
      </c>
      <c r="E35" s="51">
        <v>245000</v>
      </c>
      <c r="F35" s="51">
        <v>30000</v>
      </c>
      <c r="G35" s="16">
        <f>F35+E35+C35</f>
        <v>275000</v>
      </c>
      <c r="H35" s="51" t="e">
        <f>G35/B35</f>
        <v>#DIV/0!</v>
      </c>
      <c r="I35" s="51"/>
    </row>
    <row r="36" spans="1:12" ht="15.75" x14ac:dyDescent="0.25">
      <c r="A36" s="11"/>
      <c r="B36" s="50"/>
      <c r="C36" s="50"/>
      <c r="D36" s="51" t="e">
        <f>C36/B36</f>
        <v>#DIV/0!</v>
      </c>
      <c r="E36" s="51">
        <v>392000</v>
      </c>
      <c r="F36" s="51">
        <v>30000</v>
      </c>
      <c r="G36" s="16">
        <f>F36+E36+C36</f>
        <v>422000</v>
      </c>
      <c r="H36" s="51" t="e">
        <f>G36/B36</f>
        <v>#DIV/0!</v>
      </c>
      <c r="I36" s="51"/>
    </row>
    <row r="37" spans="1:12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12" ht="15.75" x14ac:dyDescent="0.25">
      <c r="A38" s="11"/>
    </row>
    <row r="39" spans="1:12" ht="15.75" x14ac:dyDescent="0.25">
      <c r="A39" s="11"/>
    </row>
    <row r="40" spans="1:12" ht="15.75" x14ac:dyDescent="0.25">
      <c r="A40" s="11"/>
    </row>
    <row r="41" spans="1:12" ht="15.75" x14ac:dyDescent="0.25">
      <c r="A41" s="11"/>
    </row>
    <row r="42" spans="1:12" ht="15.75" x14ac:dyDescent="0.25">
      <c r="A42" s="11"/>
    </row>
    <row r="45" spans="1:12" x14ac:dyDescent="0.25">
      <c r="D45">
        <f>42.44*10.764</f>
        <v>456.82415999999995</v>
      </c>
      <c r="E45">
        <f>D45/1.1</f>
        <v>415.29469090909083</v>
      </c>
      <c r="F45">
        <v>22000</v>
      </c>
      <c r="G45">
        <f>F45*E45</f>
        <v>9136483.1999999974</v>
      </c>
      <c r="H45">
        <v>415</v>
      </c>
      <c r="I45">
        <v>21500</v>
      </c>
      <c r="J45">
        <f>I45*H45</f>
        <v>8922500</v>
      </c>
      <c r="K45">
        <v>700000</v>
      </c>
      <c r="L45">
        <f>K45+J45</f>
        <v>9622500</v>
      </c>
    </row>
    <row r="46" spans="1:12" x14ac:dyDescent="0.25">
      <c r="E46">
        <v>400</v>
      </c>
      <c r="F46">
        <f>G46/E46</f>
        <v>22500</v>
      </c>
      <c r="G46">
        <v>9000000</v>
      </c>
    </row>
    <row r="47" spans="1:12" x14ac:dyDescent="0.25">
      <c r="E47">
        <v>415</v>
      </c>
      <c r="F47">
        <f>G47/E47</f>
        <v>22069.879518072288</v>
      </c>
      <c r="G47">
        <v>9159000</v>
      </c>
    </row>
    <row r="48" spans="1:12" x14ac:dyDescent="0.25">
      <c r="E48">
        <v>411</v>
      </c>
      <c r="F48">
        <f>G48/E48</f>
        <v>21654.501216545013</v>
      </c>
      <c r="G48">
        <v>8900000</v>
      </c>
    </row>
    <row r="49" spans="4:7" x14ac:dyDescent="0.25">
      <c r="E49">
        <v>365</v>
      </c>
      <c r="F49">
        <f>G49/E49</f>
        <v>21095.890410958906</v>
      </c>
      <c r="G49">
        <v>7700000</v>
      </c>
    </row>
    <row r="62" spans="4:7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2023-12-26T08:41:36Z</dcterms:modified>
</cp:coreProperties>
</file>