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B3D6EF45-1DC5-4524-82F2-8D128318EA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E18" i="1"/>
  <c r="E16" i="1"/>
  <c r="C20" i="1"/>
  <c r="D22" i="1"/>
  <c r="I15" i="1"/>
  <c r="H18" i="1"/>
  <c r="C22" i="1" l="1"/>
  <c r="C10" i="1"/>
  <c r="C11" i="1" s="1"/>
  <c r="C8" i="1"/>
  <c r="C6" i="1"/>
  <c r="C5" i="1"/>
  <c r="C14" i="1" s="1"/>
  <c r="B22" i="1"/>
  <c r="D41" i="1"/>
  <c r="D40" i="1"/>
  <c r="C12" i="1" l="1"/>
  <c r="C13" i="1" s="1"/>
  <c r="C15" i="1" s="1"/>
  <c r="C17" i="1" s="1"/>
  <c r="C21" i="1" s="1"/>
  <c r="J4" i="1"/>
  <c r="J33" i="1"/>
  <c r="J32" i="1"/>
  <c r="E70" i="1"/>
  <c r="E71" i="1" s="1"/>
  <c r="C23" i="1" l="1"/>
  <c r="J5" i="1"/>
  <c r="H30" i="1"/>
  <c r="H29" i="1"/>
  <c r="B8" i="1" l="1"/>
  <c r="J29" i="1" l="1"/>
  <c r="J34" i="1"/>
  <c r="G29" i="1"/>
  <c r="G30" i="1" l="1"/>
  <c r="G31" i="1"/>
  <c r="G32" i="1"/>
  <c r="H32" i="1"/>
  <c r="G33" i="1"/>
  <c r="H33" i="1"/>
  <c r="G34" i="1"/>
  <c r="H34" i="1"/>
  <c r="G35" i="1"/>
  <c r="H35" i="1"/>
  <c r="G37" i="1"/>
  <c r="J37" i="1" s="1"/>
  <c r="G38" i="1"/>
  <c r="H39" i="1"/>
  <c r="H38" i="1" l="1"/>
  <c r="J38" i="1"/>
  <c r="H37" i="1"/>
  <c r="I37" i="1"/>
  <c r="D38" i="1" l="1"/>
  <c r="J30" i="1" l="1"/>
  <c r="K7" i="1" l="1"/>
  <c r="I34" i="1" l="1"/>
  <c r="I33" i="1"/>
  <c r="I35" i="1"/>
  <c r="D39" i="1" l="1"/>
  <c r="I29" i="1"/>
  <c r="I38" i="1" l="1"/>
  <c r="D37" i="1"/>
  <c r="I30" i="1"/>
  <c r="I31" i="1"/>
  <c r="I32" i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D21" i="1" s="1"/>
  <c r="B23" i="1" l="1"/>
  <c r="D23" i="1" l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<sst xmlns="http://schemas.openxmlformats.org/spreadsheetml/2006/main" count="35" uniqueCount="33">
  <si>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</si>
  <si>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</si>
  <si>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</si>
  <si>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</si>
  <si>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</si>
  <si>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</si>
  <si>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</si>
  <si>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</si>
  <si>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</si>
  <si>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</si>
  <si>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</si>
  <si>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</si>
  <si>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</si>
  <si>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</si>
  <si>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</si>
  <si>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</si>
  <si>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</si>
  <si>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</si>
  <si>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</si>
  <si>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</si>
  <si>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</si>
  <si>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</si>
  <si>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</si>
  <si>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</si>
  <si>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</si>
  <si>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Built up</t>
  </si>
  <si>
    <t>Measurement carpet</t>
  </si>
  <si>
    <t>Flat No.</t>
  </si>
  <si>
    <t>Total Value</t>
  </si>
  <si>
    <t>Value / RV</t>
  </si>
  <si>
    <t>Car Parking Value</t>
  </si>
  <si>
    <t>Interior Value</t>
  </si>
  <si>
    <t>Interior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</si>
</sst>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/>
    <xf numFmtId="10" fontId="13" fillId="0" borderId="1" xfId="0" applyNumberFormat="1" applyFont="1" applyBorder="1"/>
    <xf numFmtId="0" fontId="14" fillId="0" borderId="1" xfId="0" applyFont="1" applyBorder="1"/>
    <xf numFmtId="0" fontId="12" fillId="0" borderId="1" xfId="0" applyFont="1" applyBorder="1"/>
    <xf numFmtId="43" fontId="1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28</xdr:col>
      <xdr:colOff>97643</xdr:colOff>
      <xdr:row>46</xdr:row>
      <xdr:rowOff>39326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E3144-36BB-467E-9CE3-7082C8E8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17147393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462BA-0437-4757-8CF0-F53B5F10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468407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A7099-0253-4934-A814-A544564A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50807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20</xdr:col>
      <xdr:colOff>11207</xdr:colOff>
      <xdr:row>47</xdr:row>
      <xdr:rowOff>48860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3B398E-D0AD-4A91-AC4E-C11BB163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52400"/>
          <a:ext cx="12050807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14561-03BC-41D4-BAF3-FE34EFB8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E83BE6-7015-45F8-9D60-135FF49B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315050</xdr:colOff>
      <xdr:row>37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CD417-E2CC-4153-A4A4-6CD6413A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91850" cy="720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162628</xdr:colOff>
      <xdr:row>40</xdr:row>
      <xdr:rowOff>67748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04CA42-C43E-4582-A541-3F6B5A98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039428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1"/>
  <sheetViews>
    <sheetView tabSelected="1" zoomScaleNormal="100" workbookViewId="0">
      <selection activeCell="P7" sqref="P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1" t="s">
        <v>27</v>
      </c>
      <c r="B2" s="52">
        <v>876</v>
      </c>
      <c r="C2" s="52">
        <v>875</v>
      </c>
      <c r="D2" s="42" t="s">
        <v>28</v>
      </c>
      <c r="E2" s="18"/>
      <c r="F2" t="s">
        <v>13</v>
      </c>
      <c r="I2" s="5"/>
      <c r="L2" s="4"/>
      <c r="O2" s="5"/>
    </row>
    <row r="3" spans="1:15" ht="16.5" x14ac:dyDescent="0.3">
      <c r="A3" s="51" t="s">
        <v>0</v>
      </c>
      <c r="B3" s="53">
        <v>31000</v>
      </c>
      <c r="C3" s="53">
        <v>31000</v>
      </c>
      <c r="D3" s="46"/>
      <c r="E3" s="14"/>
      <c r="F3" s="4">
        <v>2007</v>
      </c>
      <c r="G3" s="6">
        <v>2023</v>
      </c>
      <c r="H3" s="7">
        <f>G3-F3</f>
        <v>16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53">
        <v>3000</v>
      </c>
      <c r="C4" s="53">
        <v>3000</v>
      </c>
      <c r="D4" s="4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2</v>
      </c>
      <c r="B5" s="53">
        <f>B3-B4</f>
        <v>28000</v>
      </c>
      <c r="C5" s="43">
        <f>C3-C4</f>
        <v>28000</v>
      </c>
      <c r="D5" s="46"/>
      <c r="F5" t="s">
        <v>24</v>
      </c>
      <c r="G5" s="30" t="s">
        <v>25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1" t="s">
        <v>3</v>
      </c>
      <c r="B6" s="53">
        <f>B4</f>
        <v>3000</v>
      </c>
      <c r="C6" s="53">
        <f>C4</f>
        <v>3000</v>
      </c>
      <c r="D6" s="46"/>
      <c r="E6" s="14">
        <v>876</v>
      </c>
      <c r="F6" s="14">
        <v>657</v>
      </c>
      <c r="G6" s="30"/>
      <c r="H6" s="22"/>
      <c r="I6" s="38"/>
      <c r="J6" s="19"/>
      <c r="L6" s="4"/>
      <c r="M6" s="6"/>
      <c r="N6" s="7"/>
      <c r="O6" s="5"/>
    </row>
    <row r="7" spans="1:15" ht="16.5" x14ac:dyDescent="0.3">
      <c r="A7" s="51" t="s">
        <v>4</v>
      </c>
      <c r="B7" s="54">
        <v>16</v>
      </c>
      <c r="C7" s="54">
        <v>16</v>
      </c>
      <c r="D7" s="37"/>
      <c r="E7">
        <v>875</v>
      </c>
      <c r="F7" s="14">
        <v>727</v>
      </c>
      <c r="G7" s="30"/>
      <c r="H7" s="22"/>
      <c r="I7" s="38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51" t="s">
        <v>5</v>
      </c>
      <c r="B8" s="54">
        <f>B9-B7</f>
        <v>44</v>
      </c>
      <c r="C8" s="54">
        <f>C9-C7</f>
        <v>44</v>
      </c>
      <c r="D8" s="37"/>
      <c r="F8" s="14"/>
      <c r="G8" s="36"/>
      <c r="H8" s="40"/>
      <c r="I8" s="19"/>
      <c r="J8" s="19"/>
      <c r="L8" s="4"/>
      <c r="M8" s="9"/>
      <c r="N8" s="10"/>
      <c r="O8" s="5"/>
    </row>
    <row r="9" spans="1:15" ht="16.5" x14ac:dyDescent="0.3">
      <c r="A9" s="51" t="s">
        <v>6</v>
      </c>
      <c r="B9" s="54">
        <v>60</v>
      </c>
      <c r="C9" s="54">
        <v>60</v>
      </c>
      <c r="D9" s="37"/>
      <c r="F9" s="26"/>
      <c r="G9" s="32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4">
        <f>90*B7/B9</f>
        <v>24</v>
      </c>
      <c r="C10" s="54">
        <f>90*C7/C9</f>
        <v>24</v>
      </c>
      <c r="D10" s="37"/>
      <c r="F10" s="14"/>
      <c r="G10" s="32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51"/>
      <c r="B11" s="55">
        <f>B10%</f>
        <v>0.24</v>
      </c>
      <c r="C11" s="55">
        <f>C10%</f>
        <v>0.24</v>
      </c>
      <c r="D11" s="47"/>
      <c r="E11" s="44"/>
      <c r="F11" s="14"/>
      <c r="G11" s="32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8</v>
      </c>
      <c r="B12" s="53">
        <f>B6*B11</f>
        <v>720</v>
      </c>
      <c r="C12" s="53">
        <f>C6*C11</f>
        <v>720</v>
      </c>
      <c r="D12" s="46"/>
      <c r="E12" s="45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9</v>
      </c>
      <c r="B13" s="53">
        <f>B6-B12</f>
        <v>2280</v>
      </c>
      <c r="C13" s="53">
        <f>C6-C12</f>
        <v>2280</v>
      </c>
      <c r="D13" s="48"/>
      <c r="E13" s="45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2</v>
      </c>
      <c r="B14" s="53">
        <f>B5</f>
        <v>28000</v>
      </c>
      <c r="C14" s="53">
        <f>C5</f>
        <v>28000</v>
      </c>
      <c r="D14" s="46"/>
      <c r="E14" s="14"/>
      <c r="F14" s="17" t="s">
        <v>26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10</v>
      </c>
      <c r="B15" s="53">
        <f>B14+B13</f>
        <v>30280</v>
      </c>
      <c r="C15" s="53">
        <f>C14+C13</f>
        <v>30280</v>
      </c>
      <c r="D15" s="46"/>
      <c r="E15" s="14"/>
      <c r="F15" s="17">
        <v>1288</v>
      </c>
      <c r="G15" s="27">
        <v>56</v>
      </c>
      <c r="H15" s="26">
        <v>20</v>
      </c>
      <c r="I15" s="26">
        <f>H15+G15+F15</f>
        <v>1364</v>
      </c>
      <c r="J15" s="17"/>
      <c r="K15" s="17"/>
      <c r="L15" s="17"/>
      <c r="M15" s="15"/>
      <c r="N15" s="7"/>
      <c r="O15" s="5"/>
    </row>
    <row r="16" spans="1:15" ht="16.5" x14ac:dyDescent="0.3">
      <c r="A16" s="56" t="s">
        <v>23</v>
      </c>
      <c r="B16" s="57">
        <v>657</v>
      </c>
      <c r="C16" s="57">
        <v>727</v>
      </c>
      <c r="D16" s="37"/>
      <c r="E16" s="14">
        <f>C16+B16</f>
        <v>1384</v>
      </c>
      <c r="F16" s="26"/>
      <c r="G16" s="28"/>
      <c r="H16" s="13"/>
      <c r="I16" s="12"/>
      <c r="L16" s="4"/>
      <c r="N16" s="10"/>
      <c r="O16" s="5"/>
    </row>
    <row r="17" spans="1:15" ht="16.5" x14ac:dyDescent="0.3">
      <c r="A17" s="56" t="s">
        <v>29</v>
      </c>
      <c r="B17" s="58">
        <f>B15*B16</f>
        <v>19893960</v>
      </c>
      <c r="C17" s="58">
        <f>C15*C16</f>
        <v>22013560</v>
      </c>
      <c r="D17" s="49"/>
      <c r="E17" s="14">
        <v>1500</v>
      </c>
      <c r="F17" s="26"/>
      <c r="G17" s="26"/>
      <c r="H17" s="13"/>
      <c r="I17" s="12"/>
      <c r="L17" s="4"/>
      <c r="N17" s="13"/>
      <c r="O17" s="12"/>
    </row>
    <row r="18" spans="1:15" ht="16.5" x14ac:dyDescent="0.3">
      <c r="A18" s="56" t="s">
        <v>30</v>
      </c>
      <c r="B18" s="58">
        <v>0</v>
      </c>
      <c r="C18" s="58">
        <v>1200000</v>
      </c>
      <c r="D18" s="49"/>
      <c r="E18" s="14">
        <f>E17*E16</f>
        <v>2076000</v>
      </c>
      <c r="F18" s="26"/>
      <c r="G18" s="26">
        <v>45000000</v>
      </c>
      <c r="H18" s="13">
        <f>G18/1384</f>
        <v>32514.450867052023</v>
      </c>
      <c r="I18" s="12"/>
      <c r="N18" s="13"/>
      <c r="O18" s="14"/>
    </row>
    <row r="19" spans="1:15" ht="16.5" x14ac:dyDescent="0.3">
      <c r="A19" s="56" t="s">
        <v>32</v>
      </c>
      <c r="B19" s="58">
        <v>1500</v>
      </c>
      <c r="C19" s="58">
        <v>1500</v>
      </c>
      <c r="D19" s="49"/>
      <c r="E19" s="14"/>
      <c r="F19" s="26"/>
      <c r="G19" s="26"/>
      <c r="H19" s="13"/>
      <c r="I19" s="12"/>
      <c r="N19" s="13"/>
      <c r="O19" s="14"/>
    </row>
    <row r="20" spans="1:15" ht="16.5" x14ac:dyDescent="0.3">
      <c r="A20" s="56" t="s">
        <v>31</v>
      </c>
      <c r="B20" s="58">
        <f>B19*B16</f>
        <v>985500</v>
      </c>
      <c r="C20" s="58">
        <f>C19*C16</f>
        <v>1090500</v>
      </c>
      <c r="D20" s="49"/>
      <c r="E20" s="14"/>
      <c r="F20" s="26"/>
      <c r="G20" s="26"/>
      <c r="H20" s="13"/>
      <c r="I20" s="12"/>
      <c r="N20" s="13"/>
      <c r="O20" s="14"/>
    </row>
    <row r="21" spans="1:15" ht="16.5" x14ac:dyDescent="0.3">
      <c r="A21" s="56" t="s">
        <v>28</v>
      </c>
      <c r="B21" s="58">
        <f>B20+B17</f>
        <v>20879460</v>
      </c>
      <c r="C21" s="58">
        <f>C20+C17+C18</f>
        <v>24304060</v>
      </c>
      <c r="D21" s="49">
        <f>B21+C21</f>
        <v>45183520</v>
      </c>
      <c r="E21" s="14"/>
      <c r="F21" s="26"/>
      <c r="G21" s="26"/>
      <c r="H21" s="13"/>
      <c r="I21" s="12"/>
      <c r="N21" s="13"/>
      <c r="O21" s="14"/>
    </row>
    <row r="22" spans="1:15" ht="16.5" x14ac:dyDescent="0.3">
      <c r="A22" s="56" t="s">
        <v>12</v>
      </c>
      <c r="B22" s="58">
        <f>496*B4</f>
        <v>1488000</v>
      </c>
      <c r="C22" s="58">
        <f>496*C4</f>
        <v>1488000</v>
      </c>
      <c r="D22" s="50">
        <f>E22</f>
        <v>0</v>
      </c>
      <c r="E22" s="14"/>
      <c r="F22" s="14"/>
      <c r="G22" s="14"/>
      <c r="I22" s="5"/>
    </row>
    <row r="23" spans="1:15" ht="16.5" x14ac:dyDescent="0.3">
      <c r="A23" s="57" t="s">
        <v>16</v>
      </c>
      <c r="B23" s="58">
        <f>B17*0.025/12</f>
        <v>41445.75</v>
      </c>
      <c r="C23" s="58">
        <f>C17*0.025/12</f>
        <v>45861.583333333336</v>
      </c>
      <c r="D23" s="50">
        <f>D17+D18+D22</f>
        <v>0</v>
      </c>
      <c r="E23" s="14"/>
    </row>
    <row r="24" spans="1:15" x14ac:dyDescent="0.25">
      <c r="B24" s="24"/>
      <c r="C24" s="24"/>
    </row>
    <row r="25" spans="1:15" x14ac:dyDescent="0.25">
      <c r="B25" s="24"/>
      <c r="C25" s="24"/>
    </row>
    <row r="26" spans="1:15" x14ac:dyDescent="0.25">
      <c r="F26" s="14"/>
    </row>
    <row r="27" spans="1:15" x14ac:dyDescent="0.25">
      <c r="D27" t="s">
        <v>14</v>
      </c>
    </row>
    <row r="28" spans="1:15" x14ac:dyDescent="0.25">
      <c r="B28" s="21" t="s">
        <v>20</v>
      </c>
      <c r="C28" s="21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21"/>
      <c r="C29" s="21">
        <v>730</v>
      </c>
      <c r="D29" s="20"/>
      <c r="E29" s="20"/>
      <c r="F29" s="20">
        <v>24500000</v>
      </c>
      <c r="G29" s="22">
        <f t="shared" ref="G29:G35" si="0">F29/C29</f>
        <v>33561.643835616436</v>
      </c>
      <c r="H29" s="22" t="e">
        <f>F29/D29</f>
        <v>#DIV/0!</v>
      </c>
      <c r="I29" s="22" t="e">
        <f t="shared" ref="I29:I35" si="1">F29/B29</f>
        <v>#DIV/0!</v>
      </c>
      <c r="J29" s="20">
        <f>D29/C29</f>
        <v>0</v>
      </c>
      <c r="K29" s="29"/>
    </row>
    <row r="30" spans="1:15" ht="17.25" x14ac:dyDescent="0.3">
      <c r="B30" s="21"/>
      <c r="C30" s="21">
        <v>657</v>
      </c>
      <c r="D30" s="20"/>
      <c r="E30" s="20"/>
      <c r="F30" s="20">
        <v>21000000</v>
      </c>
      <c r="G30" s="22">
        <f t="shared" si="0"/>
        <v>31963.470319634704</v>
      </c>
      <c r="H30" s="22" t="e">
        <f>F30/D30</f>
        <v>#DIV/0!</v>
      </c>
      <c r="I30" s="22" t="e">
        <f t="shared" si="1"/>
        <v>#DIV/0!</v>
      </c>
      <c r="J30" s="20">
        <f>D30/C30</f>
        <v>0</v>
      </c>
      <c r="K30" s="29"/>
    </row>
    <row r="31" spans="1:15" x14ac:dyDescent="0.25">
      <c r="B31" s="21"/>
      <c r="C31" s="21">
        <v>701</v>
      </c>
      <c r="D31" s="20"/>
      <c r="E31" s="20"/>
      <c r="F31" s="22">
        <v>20000000</v>
      </c>
      <c r="G31" s="22">
        <f t="shared" si="0"/>
        <v>28530.670470756064</v>
      </c>
      <c r="H31" s="22"/>
      <c r="I31" s="22" t="e">
        <f t="shared" si="1"/>
        <v>#DIV/0!</v>
      </c>
      <c r="J31" s="20"/>
    </row>
    <row r="32" spans="1:15" x14ac:dyDescent="0.25">
      <c r="B32" s="21"/>
      <c r="C32" s="21">
        <v>750</v>
      </c>
      <c r="D32" s="20"/>
      <c r="E32" s="20"/>
      <c r="F32" s="22">
        <v>19900000</v>
      </c>
      <c r="G32" s="22">
        <f t="shared" si="0"/>
        <v>26533.333333333332</v>
      </c>
      <c r="H32" s="22" t="e">
        <f t="shared" ref="H32:H35" si="2">F32/D32</f>
        <v>#DIV/0!</v>
      </c>
      <c r="I32" s="22" t="e">
        <f t="shared" si="1"/>
        <v>#DIV/0!</v>
      </c>
      <c r="J32" s="20">
        <f>D32/C32</f>
        <v>0</v>
      </c>
    </row>
    <row r="33" spans="1:10" x14ac:dyDescent="0.25">
      <c r="C33" s="21"/>
      <c r="D33" s="33"/>
      <c r="F33" s="34"/>
      <c r="G33" s="34" t="e">
        <f t="shared" si="0"/>
        <v>#DIV/0!</v>
      </c>
      <c r="H33" s="22" t="e">
        <f t="shared" si="2"/>
        <v>#DIV/0!</v>
      </c>
      <c r="I33" s="34" t="e">
        <f t="shared" si="1"/>
        <v>#DIV/0!</v>
      </c>
      <c r="J33" s="20" t="e">
        <f>D33/C33</f>
        <v>#DIV/0!</v>
      </c>
    </row>
    <row r="34" spans="1:10" x14ac:dyDescent="0.25">
      <c r="F34" s="34"/>
      <c r="G34" s="34" t="e">
        <f t="shared" si="0"/>
        <v>#DIV/0!</v>
      </c>
      <c r="H34" s="34" t="e">
        <f t="shared" si="2"/>
        <v>#DIV/0!</v>
      </c>
      <c r="I34" s="34" t="e">
        <f t="shared" si="1"/>
        <v>#DIV/0!</v>
      </c>
      <c r="J34" t="e">
        <f>B34/C34</f>
        <v>#DIV/0!</v>
      </c>
    </row>
    <row r="35" spans="1:10" x14ac:dyDescent="0.25">
      <c r="F35" s="33"/>
      <c r="G35" s="34" t="e">
        <f t="shared" si="0"/>
        <v>#DIV/0!</v>
      </c>
      <c r="H35" s="34" t="e">
        <f t="shared" si="2"/>
        <v>#DIV/0!</v>
      </c>
      <c r="I35" s="34" t="e">
        <f t="shared" si="1"/>
        <v>#DIV/0!</v>
      </c>
    </row>
    <row r="36" spans="1:10" x14ac:dyDescent="0.25">
      <c r="B36" s="18" t="s">
        <v>22</v>
      </c>
    </row>
    <row r="37" spans="1:10" x14ac:dyDescent="0.25">
      <c r="B37" s="18">
        <v>727</v>
      </c>
      <c r="C37" s="18">
        <v>21340000</v>
      </c>
      <c r="D37">
        <f>C37/B37</f>
        <v>29353.507565337</v>
      </c>
      <c r="E37">
        <v>1280400</v>
      </c>
      <c r="F37">
        <v>30000</v>
      </c>
      <c r="G37">
        <f>F37+E37+C37</f>
        <v>22650400</v>
      </c>
      <c r="H37">
        <f>G37/B37</f>
        <v>31155.983493810178</v>
      </c>
      <c r="I37" s="14" t="e">
        <f>G37/#REF!</f>
        <v>#REF!</v>
      </c>
      <c r="J37" t="e">
        <f>G37/A37</f>
        <v>#DIV/0!</v>
      </c>
    </row>
    <row r="38" spans="1:10" x14ac:dyDescent="0.25">
      <c r="B38" s="18">
        <v>775</v>
      </c>
      <c r="C38" s="18">
        <v>22000000</v>
      </c>
      <c r="D38">
        <f>C38/B38</f>
        <v>28387.096774193549</v>
      </c>
      <c r="E38">
        <v>1320000</v>
      </c>
      <c r="F38">
        <v>30000</v>
      </c>
      <c r="G38">
        <f>F38+E38+C38</f>
        <v>23350000</v>
      </c>
      <c r="H38">
        <f>G38/B38</f>
        <v>30129.032258064515</v>
      </c>
      <c r="I38" s="14" t="e">
        <f>G38/#REF!</f>
        <v>#REF!</v>
      </c>
      <c r="J38" t="e">
        <f>G38/A38</f>
        <v>#DIV/0!</v>
      </c>
    </row>
    <row r="39" spans="1:10" x14ac:dyDescent="0.25">
      <c r="D39" t="e">
        <f>C39/B39</f>
        <v>#DIV/0!</v>
      </c>
      <c r="H39" t="e">
        <f>G39/B39</f>
        <v>#DIV/0!</v>
      </c>
    </row>
    <row r="40" spans="1:10" ht="15.75" x14ac:dyDescent="0.25">
      <c r="A40" s="16"/>
      <c r="D40" t="e">
        <f>C40/B40</f>
        <v>#DIV/0!</v>
      </c>
    </row>
    <row r="41" spans="1:10" ht="15.75" x14ac:dyDescent="0.25">
      <c r="A41" s="16"/>
      <c r="D41" t="e">
        <f>C41/B41</f>
        <v>#DIV/0!</v>
      </c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45" spans="1:10" ht="15.75" x14ac:dyDescent="0.25">
      <c r="A45" s="16"/>
    </row>
    <row r="46" spans="1:10" ht="15.75" x14ac:dyDescent="0.25">
      <c r="A46" s="16"/>
    </row>
    <row r="57" spans="4:5" x14ac:dyDescent="0.25">
      <c r="D57">
        <v>36000</v>
      </c>
      <c r="E57">
        <v>5000</v>
      </c>
    </row>
    <row r="58" spans="4:5" x14ac:dyDescent="0.25">
      <c r="E58">
        <v>2000</v>
      </c>
    </row>
    <row r="59" spans="4:5" x14ac:dyDescent="0.25">
      <c r="E59">
        <v>2000</v>
      </c>
    </row>
    <row r="60" spans="4:5" x14ac:dyDescent="0.25">
      <c r="E60">
        <v>3000</v>
      </c>
    </row>
    <row r="61" spans="4:5" x14ac:dyDescent="0.25">
      <c r="E61">
        <v>500</v>
      </c>
    </row>
    <row r="62" spans="4:5" x14ac:dyDescent="0.25">
      <c r="E62">
        <v>2000</v>
      </c>
    </row>
    <row r="63" spans="4:5" x14ac:dyDescent="0.25">
      <c r="E63">
        <v>4000</v>
      </c>
    </row>
    <row r="64" spans="4:5" x14ac:dyDescent="0.25">
      <c r="E64">
        <v>1500</v>
      </c>
    </row>
    <row r="65" spans="4:6" x14ac:dyDescent="0.25">
      <c r="E65">
        <v>1000</v>
      </c>
    </row>
    <row r="66" spans="4:6" x14ac:dyDescent="0.25">
      <c r="D66" s="14"/>
      <c r="E66" s="14">
        <v>1000</v>
      </c>
      <c r="F66" s="14"/>
    </row>
    <row r="67" spans="4:6" x14ac:dyDescent="0.25">
      <c r="E67">
        <v>1500</v>
      </c>
    </row>
    <row r="68" spans="4:6" x14ac:dyDescent="0.25">
      <c r="E68">
        <v>4000</v>
      </c>
    </row>
    <row r="69" spans="4:6" x14ac:dyDescent="0.25">
      <c r="E69">
        <v>4000</v>
      </c>
    </row>
    <row r="70" spans="4:6" x14ac:dyDescent="0.25">
      <c r="E70">
        <f>SUM(E57:E69)</f>
        <v>31500</v>
      </c>
    </row>
    <row r="71" spans="4:6" x14ac:dyDescent="0.25">
      <c r="E71">
        <f>D57-E70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X30" sqref="X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0E49-F659-4FCA-9BEF-A9F32B8BBB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7080A-FB4C-4D6A-8872-7D6E700F3064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D6679-9833-4FD1-9813-A199C472DBD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2023-12-23T10:50:10Z</dcterms:modified>
</cp:coreProperties>
</file>