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nil Paikrao\"/>
    </mc:Choice>
  </mc:AlternateContent>
  <bookViews>
    <workbookView xWindow="0" yWindow="0" windowWidth="15360" windowHeight="7755" tabRatio="932"/>
  </bookViews>
  <sheets>
    <sheet name="Depreciation" sheetId="25" r:id="rId1"/>
    <sheet name="Calculation" sheetId="23" r:id="rId2"/>
    <sheet name="Sale plan" sheetId="24" r:id="rId3"/>
    <sheet name="20-20" sheetId="4" r:id="rId4"/>
    <sheet name="Sheet1" sheetId="13" r:id="rId5"/>
    <sheet name="Sheet2" sheetId="40" r:id="rId6"/>
    <sheet name="Sheet3" sheetId="41" r:id="rId7"/>
    <sheet name="Sheet4" sheetId="38" r:id="rId8"/>
    <sheet name="MB" sheetId="42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2" l="1"/>
  <c r="G7" i="42"/>
  <c r="G8" i="42"/>
  <c r="G9" i="42"/>
  <c r="G10" i="42"/>
  <c r="G11" i="42"/>
  <c r="G6" i="42"/>
  <c r="D27" i="23"/>
  <c r="G12" i="42" l="1"/>
  <c r="C14" i="25"/>
  <c r="C18" i="25" l="1"/>
  <c r="O24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<sst xmlns="http://schemas.openxmlformats.org/spreadsheetml/2006/main" count="130" uniqueCount="100">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</sst>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223216</xdr:colOff>
      <xdr:row>28</xdr:row>
      <xdr:rowOff>117613</xdr:rowOff>
    </xdr:from>
    <xdr:to>
      <xdr:col>16</xdr:col>
      <xdr:colOff>470866</xdr:colOff>
      <xdr:row>48</xdr:row>
      <xdr:rowOff>146188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3607" y="5451613"/>
          <a:ext cx="5763868" cy="3573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76200</xdr:rowOff>
    </xdr:from>
    <xdr:to>
      <xdr:col>9</xdr:col>
      <xdr:colOff>438150</xdr:colOff>
      <xdr:row>34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62200"/>
          <a:ext cx="5734050" cy="425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161925</xdr:rowOff>
    </xdr:from>
    <xdr:to>
      <xdr:col>9</xdr:col>
      <xdr:colOff>447675</xdr:colOff>
      <xdr:row>21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52425"/>
          <a:ext cx="5734050" cy="3695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57150</xdr:rowOff>
    </xdr:from>
    <xdr:to>
      <xdr:col>9</xdr:col>
      <xdr:colOff>542925</xdr:colOff>
      <xdr:row>37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105150"/>
          <a:ext cx="5734050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0.33</v>
      </c>
      <c r="D8" s="102">
        <f>1-C8</f>
        <v>0.66999999999999993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14539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24339</v>
      </c>
      <c r="D10" s="57" t="s">
        <v>61</v>
      </c>
      <c r="E10" s="58">
        <f>ROUND(C10/10.764,0)</f>
        <v>2261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27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521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1177981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1042000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F11" sqref="F11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>
        <v>0</v>
      </c>
      <c r="D2" s="17"/>
      <c r="F2" s="78"/>
      <c r="G2" s="78"/>
    </row>
    <row r="3" spans="1:8">
      <c r="A3" s="15" t="s">
        <v>13</v>
      </c>
      <c r="B3" s="19"/>
      <c r="C3" s="20">
        <v>3700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33</v>
      </c>
      <c r="D7" s="25"/>
      <c r="F7" s="78"/>
      <c r="G7" s="78"/>
    </row>
    <row r="8" spans="1:8">
      <c r="A8" s="15" t="s">
        <v>18</v>
      </c>
      <c r="B8" s="24"/>
      <c r="C8" s="25">
        <v>27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49.5</v>
      </c>
      <c r="D10" s="25"/>
      <c r="F10" s="78"/>
      <c r="G10" s="78"/>
    </row>
    <row r="11" spans="1:8">
      <c r="A11" s="15"/>
      <c r="B11" s="26"/>
      <c r="C11" s="27">
        <f>C10%</f>
        <v>0.495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990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1010</v>
      </c>
      <c r="D13" s="23"/>
      <c r="F13" s="78"/>
      <c r="G13" s="78"/>
    </row>
    <row r="14" spans="1:8">
      <c r="A14" s="15" t="s">
        <v>15</v>
      </c>
      <c r="B14" s="19"/>
      <c r="C14" s="20">
        <f>C5</f>
        <v>1700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2710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521</v>
      </c>
      <c r="D18" s="76"/>
      <c r="E18" s="77"/>
      <c r="F18" s="78"/>
      <c r="G18" s="78"/>
    </row>
    <row r="19" spans="1:8">
      <c r="A19" s="15"/>
      <c r="B19" s="6"/>
      <c r="C19" s="30">
        <f>C18*C16</f>
        <v>1411910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120718305</v>
      </c>
      <c r="C20" s="31">
        <f>C19*95%</f>
        <v>1341314.5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1129528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1042000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2941.4791666666665</v>
      </c>
      <c r="D25" s="31"/>
    </row>
    <row r="26" spans="1:8">
      <c r="C26" s="31"/>
      <c r="D26" s="31"/>
    </row>
    <row r="27" spans="1:8">
      <c r="C27" s="30">
        <v>48.42</v>
      </c>
      <c r="D27" s="123">
        <f>C27*10.764</f>
        <v>521.19287999999995</v>
      </c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0" zoomScaleNormal="100" workbookViewId="0">
      <selection activeCell="Q24" sqref="Q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5700000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1355</v>
      </c>
      <c r="Q6" s="75">
        <v>0</v>
      </c>
      <c r="R6" s="2">
        <v>5700000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1129.1666666666667</v>
      </c>
      <c r="C17" s="4">
        <f t="shared" si="19"/>
        <v>1355</v>
      </c>
      <c r="D17" s="4">
        <f t="shared" si="20"/>
        <v>1626</v>
      </c>
      <c r="E17" s="5">
        <f t="shared" si="21"/>
        <v>5700000</v>
      </c>
      <c r="F17" s="4">
        <f t="shared" si="22"/>
        <v>5048</v>
      </c>
      <c r="G17" s="4">
        <f t="shared" si="23"/>
        <v>4207</v>
      </c>
      <c r="H17" s="4">
        <f t="shared" si="24"/>
        <v>3506</v>
      </c>
      <c r="I17" s="4">
        <f t="shared" si="25"/>
        <v>0</v>
      </c>
      <c r="J17" s="4">
        <f t="shared" si="25"/>
        <v>0</v>
      </c>
      <c r="O17">
        <v>0</v>
      </c>
      <c r="P17">
        <v>1355</v>
      </c>
      <c r="Q17">
        <f t="shared" si="27"/>
        <v>1129.1666666666667</v>
      </c>
      <c r="R17" s="2">
        <v>5700000</v>
      </c>
      <c r="S17" s="2"/>
    </row>
    <row r="18" spans="1:19">
      <c r="A18" s="4">
        <f t="shared" si="17"/>
        <v>0</v>
      </c>
      <c r="B18" s="4">
        <f t="shared" si="18"/>
        <v>1095.8333333333335</v>
      </c>
      <c r="C18" s="4">
        <f t="shared" si="19"/>
        <v>1315.0000000000002</v>
      </c>
      <c r="D18" s="4">
        <f t="shared" si="20"/>
        <v>1578.0000000000002</v>
      </c>
      <c r="E18" s="5">
        <f t="shared" si="21"/>
        <v>5500000</v>
      </c>
      <c r="F18" s="4">
        <f t="shared" si="22"/>
        <v>5019</v>
      </c>
      <c r="G18" s="4">
        <f t="shared" si="23"/>
        <v>4183</v>
      </c>
      <c r="H18" s="4">
        <f t="shared" si="24"/>
        <v>3485</v>
      </c>
      <c r="I18" s="4">
        <f t="shared" si="25"/>
        <v>0</v>
      </c>
      <c r="J18" s="4">
        <f t="shared" si="25"/>
        <v>0</v>
      </c>
      <c r="O18">
        <v>0</v>
      </c>
      <c r="P18">
        <v>1315</v>
      </c>
      <c r="Q18">
        <f t="shared" si="27"/>
        <v>1095.8333333333335</v>
      </c>
      <c r="R18" s="2">
        <v>5500000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H29" zoomScale="115" zoomScaleNormal="115" workbookViewId="0">
      <selection activeCell="T41" sqref="T41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M20" sqref="M2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0" sqref="L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K25" sqref="K2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2"/>
  <sheetViews>
    <sheetView workbookViewId="0">
      <selection activeCell="H17" sqref="H17"/>
    </sheetView>
  </sheetViews>
  <sheetFormatPr defaultRowHeight="15"/>
  <sheetData>
    <row r="6" spans="5:8">
      <c r="E6">
        <v>9</v>
      </c>
      <c r="F6">
        <v>12.6</v>
      </c>
      <c r="G6">
        <f>F6*E6</f>
        <v>113.39999999999999</v>
      </c>
    </row>
    <row r="7" spans="5:8">
      <c r="E7">
        <v>9</v>
      </c>
      <c r="F7">
        <v>13</v>
      </c>
      <c r="G7" s="75">
        <f t="shared" ref="G7:G11" si="0">F7*E7</f>
        <v>117</v>
      </c>
    </row>
    <row r="8" spans="5:8">
      <c r="E8">
        <v>12.1</v>
      </c>
      <c r="F8">
        <v>7.6</v>
      </c>
      <c r="G8" s="75">
        <f t="shared" si="0"/>
        <v>91.96</v>
      </c>
    </row>
    <row r="9" spans="5:8">
      <c r="E9">
        <v>8.8000000000000007</v>
      </c>
      <c r="F9">
        <v>10.1</v>
      </c>
      <c r="G9" s="75">
        <f t="shared" si="0"/>
        <v>88.88000000000001</v>
      </c>
    </row>
    <row r="10" spans="5:8">
      <c r="E10">
        <v>3.4</v>
      </c>
      <c r="F10">
        <v>6.5</v>
      </c>
      <c r="G10" s="75">
        <f t="shared" si="0"/>
        <v>22.099999999999998</v>
      </c>
    </row>
    <row r="11" spans="5:8">
      <c r="E11">
        <v>4.0999999999999996</v>
      </c>
      <c r="F11">
        <v>13</v>
      </c>
      <c r="G11" s="75">
        <f t="shared" si="0"/>
        <v>53.3</v>
      </c>
    </row>
    <row r="12" spans="5:8">
      <c r="G12">
        <f>SUM(G6:G11)</f>
        <v>486.64</v>
      </c>
      <c r="H12">
        <f>G12*1.2</f>
        <v>583.96799999999996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Calculation</vt:lpstr>
      <vt:lpstr>Sale plan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2023-12-23T06:58:15Z</dcterms:modified>
</cp:coreProperties>
</file>