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mkrishna Arun Pawar\"/>
    </mc:Choice>
  </mc:AlternateContent>
  <xr:revisionPtr revIDLastSave="0" documentId="13_ncr:1_{0C732D41-5184-48A9-9A91-85094FE05C9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Q12" i="4" l="1"/>
  <c r="P12" i="4"/>
  <c r="P11" i="4"/>
  <c r="Q11" i="4" s="1"/>
  <c r="P10" i="4"/>
  <c r="P9" i="4"/>
  <c r="P8" i="4"/>
  <c r="P7" i="4"/>
  <c r="Q6" i="4"/>
  <c r="P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<sst xmlns="http://schemas.openxmlformats.org/spreadsheetml/2006/main" count="31" uniqueCount="28">
  <si>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</si>
  <si>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</si>
  <si>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</si>
  <si>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</si>
  <si>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</si>
  <si>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</si>
  <si>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</si>
  <si>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</si>
  <si>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</si>
  <si>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</si>
  <si>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</si>
  <si>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</si>
  <si>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</si>
  <si>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</si>
  <si>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</si>
  <si>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</si>
  <si>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av</t>
  </si>
  <si>
    <t>03.01.23</t>
  </si>
  <si>
    <t>05.01.23</t>
  </si>
  <si>
    <t>10.01.23</t>
  </si>
  <si>
    <t>10.03.23</t>
  </si>
  <si>
    <t>f. no. 604, 6th floor, bldg. no. 9, fam chsl, sector 11, koparkhairane</t>
  </si>
  <si>
    <t>agreemtn - 27.03.2015</t>
  </si>
  <si>
    <t>part oc - 2004</t>
  </si>
  <si>
    <t>mca</t>
  </si>
  <si>
    <t>wrong total of hall taken by engineer</t>
  </si>
  <si>
    <t>at sit flat is 2 bhk</t>
  </si>
  <si>
    <t>Remark - 1 BHK converted into 2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</si>
</sst>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192739</xdr:colOff>
      <xdr:row>46</xdr:row>
      <xdr:rowOff>58317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AB742D-B7A6-4304-A387-8D11BBF3E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42339" cy="8364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173686</xdr:colOff>
      <xdr:row>50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D87FD-79ED-423E-B8ED-98BE1982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23286" cy="8383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49844</xdr:colOff>
      <xdr:row>45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224BF8-8619-461F-BECF-9A007B2D2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899444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154633</xdr:colOff>
      <xdr:row>47</xdr:row>
      <xdr:rowOff>58335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E5F4E-00E9-444A-9666-768B1611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04233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383265</xdr:colOff>
      <xdr:row>50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E79AD1-09BE-44FB-A5E7-4F417EAD5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232865" cy="8373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6DDCB-CE04-4697-94CF-270475AD4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DE0C1-A2FA-48FC-B725-1F9165D09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81FEB-8DD6-410C-963C-0F104B032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811FB-9A29-4A5E-988A-4E0E51B74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32" sqref="R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500</v>
      </c>
      <c r="C2" s="4">
        <f>B2*1.2</f>
        <v>600</v>
      </c>
      <c r="D2" s="4">
        <f t="shared" ref="D2:D13" si="2">C2*1.2</f>
        <v>720</v>
      </c>
      <c r="E2" s="5">
        <f t="shared" ref="E2:E13" si="3">R2</f>
        <v>10000000</v>
      </c>
      <c r="F2" s="10">
        <f t="shared" ref="F2:F13" si="4">ROUND((E2/B2),0)</f>
        <v>20000</v>
      </c>
      <c r="G2" s="15">
        <f t="shared" ref="G2:G13" si="5">ROUND((E2/C2),0)</f>
        <v>16667</v>
      </c>
      <c r="H2" s="10">
        <f t="shared" ref="H2:H13" si="6">ROUND((E2/D2),0)</f>
        <v>13889</v>
      </c>
      <c r="I2" s="4" t="e">
        <f>#REF!</f>
        <v>#REF!</v>
      </c>
      <c r="J2" s="4">
        <f t="shared" ref="J2:J13" si="7">S2</f>
        <v>0</v>
      </c>
      <c r="O2">
        <v>0</v>
      </c>
      <c r="P2">
        <v>600</v>
      </c>
      <c r="Q2">
        <f t="shared" ref="Q2:Q12" si="8">P2/1.2</f>
        <v>500</v>
      </c>
      <c r="R2" s="2">
        <v>10000000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458.33333333333337</v>
      </c>
      <c r="C3" s="4">
        <f t="shared" ref="C3:C15" si="9">B3*1.2</f>
        <v>550</v>
      </c>
      <c r="D3" s="4">
        <f t="shared" si="2"/>
        <v>660</v>
      </c>
      <c r="E3" s="5">
        <f t="shared" si="3"/>
        <v>8500000</v>
      </c>
      <c r="F3" s="10">
        <f t="shared" si="4"/>
        <v>18545</v>
      </c>
      <c r="G3" s="10">
        <f t="shared" si="5"/>
        <v>15455</v>
      </c>
      <c r="H3" s="10">
        <f t="shared" si="6"/>
        <v>12879</v>
      </c>
      <c r="I3" s="4" t="e">
        <f>#REF!</f>
        <v>#REF!</v>
      </c>
      <c r="J3" s="4">
        <f t="shared" si="7"/>
        <v>0</v>
      </c>
      <c r="O3">
        <v>0</v>
      </c>
      <c r="P3">
        <v>550</v>
      </c>
      <c r="Q3">
        <f t="shared" si="8"/>
        <v>458.33333333333337</v>
      </c>
      <c r="R3" s="2">
        <v>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440</v>
      </c>
      <c r="C4" s="4">
        <f t="shared" si="9"/>
        <v>528</v>
      </c>
      <c r="D4" s="4">
        <f t="shared" si="2"/>
        <v>633.6</v>
      </c>
      <c r="E4" s="16">
        <f t="shared" si="3"/>
        <v>8800000</v>
      </c>
      <c r="F4" s="10">
        <f t="shared" si="4"/>
        <v>20000</v>
      </c>
      <c r="G4" s="15">
        <f t="shared" si="5"/>
        <v>16667</v>
      </c>
      <c r="H4" s="10">
        <f t="shared" si="6"/>
        <v>13889</v>
      </c>
      <c r="I4" s="4" t="e">
        <f>#REF!</f>
        <v>#REF!</v>
      </c>
      <c r="J4" s="4">
        <f t="shared" si="7"/>
        <v>0</v>
      </c>
      <c r="O4">
        <v>0</v>
      </c>
      <c r="P4">
        <v>528</v>
      </c>
      <c r="Q4">
        <f t="shared" si="8"/>
        <v>440</v>
      </c>
      <c r="R4" s="2">
        <v>8800000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405</v>
      </c>
      <c r="C5" s="4">
        <f t="shared" si="9"/>
        <v>486</v>
      </c>
      <c r="D5" s="4">
        <f t="shared" si="2"/>
        <v>583.19999999999993</v>
      </c>
      <c r="E5" s="16">
        <f t="shared" si="3"/>
        <v>8500000</v>
      </c>
      <c r="F5" s="10">
        <f t="shared" si="4"/>
        <v>20988</v>
      </c>
      <c r="G5" s="15">
        <f t="shared" si="5"/>
        <v>17490</v>
      </c>
      <c r="H5" s="10">
        <f t="shared" si="6"/>
        <v>14575</v>
      </c>
      <c r="I5" s="4" t="e">
        <f>#REF!</f>
        <v>#REF!</v>
      </c>
      <c r="J5" s="4">
        <f t="shared" si="7"/>
        <v>0</v>
      </c>
      <c r="O5">
        <v>0</v>
      </c>
      <c r="P5">
        <f t="shared" ref="P5:P12" si="10">O5/1.2</f>
        <v>0</v>
      </c>
      <c r="Q5">
        <v>405</v>
      </c>
      <c r="R5" s="2">
        <v>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440</v>
      </c>
      <c r="C6" s="4">
        <f t="shared" si="9"/>
        <v>528</v>
      </c>
      <c r="D6" s="4">
        <f t="shared" si="2"/>
        <v>633.6</v>
      </c>
      <c r="E6" s="16">
        <f t="shared" si="3"/>
        <v>8000000</v>
      </c>
      <c r="F6" s="10">
        <f t="shared" si="4"/>
        <v>18182</v>
      </c>
      <c r="G6" s="10">
        <f t="shared" si="5"/>
        <v>15152</v>
      </c>
      <c r="H6" s="10">
        <f t="shared" si="6"/>
        <v>12626</v>
      </c>
      <c r="I6" s="4" t="e">
        <f>#REF!</f>
        <v>#REF!</v>
      </c>
      <c r="J6" s="4">
        <f t="shared" si="7"/>
        <v>0</v>
      </c>
      <c r="O6">
        <v>0</v>
      </c>
      <c r="P6">
        <v>528</v>
      </c>
      <c r="Q6">
        <f t="shared" si="8"/>
        <v>440</v>
      </c>
      <c r="R6" s="2">
        <v>8000000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405</v>
      </c>
      <c r="C7" s="4">
        <f t="shared" si="9"/>
        <v>486</v>
      </c>
      <c r="D7" s="4">
        <f t="shared" si="2"/>
        <v>583.19999999999993</v>
      </c>
      <c r="E7" s="16">
        <f t="shared" si="3"/>
        <v>6100000</v>
      </c>
      <c r="F7" s="10">
        <f t="shared" si="4"/>
        <v>15062</v>
      </c>
      <c r="G7" s="10">
        <f t="shared" si="5"/>
        <v>12551</v>
      </c>
      <c r="H7" s="10">
        <f t="shared" si="6"/>
        <v>10460</v>
      </c>
      <c r="I7" s="4" t="e">
        <f>#REF!</f>
        <v>#REF!</v>
      </c>
      <c r="J7" s="4" t="str">
        <f t="shared" si="7"/>
        <v>03.01.23</v>
      </c>
      <c r="O7">
        <v>0</v>
      </c>
      <c r="P7">
        <f t="shared" si="10"/>
        <v>0</v>
      </c>
      <c r="Q7">
        <v>405</v>
      </c>
      <c r="R7" s="2">
        <v>6100000</v>
      </c>
      <c r="S7" s="8" t="s">
        <v>17</v>
      </c>
      <c r="T7" s="8"/>
    </row>
    <row r="8" spans="1:20" x14ac:dyDescent="0.25">
      <c r="A8" s="4">
        <f t="shared" si="0"/>
        <v>0</v>
      </c>
      <c r="B8" s="4">
        <f t="shared" si="1"/>
        <v>260</v>
      </c>
      <c r="C8" s="4">
        <f t="shared" si="9"/>
        <v>312</v>
      </c>
      <c r="D8" s="4">
        <f t="shared" si="2"/>
        <v>374.4</v>
      </c>
      <c r="E8" s="16">
        <f t="shared" si="3"/>
        <v>5800000</v>
      </c>
      <c r="F8" s="10">
        <f t="shared" si="4"/>
        <v>22308</v>
      </c>
      <c r="G8" s="10">
        <f t="shared" si="5"/>
        <v>18590</v>
      </c>
      <c r="H8" s="10">
        <f t="shared" si="6"/>
        <v>15491</v>
      </c>
      <c r="I8" s="4" t="e">
        <f>#REF!</f>
        <v>#REF!</v>
      </c>
      <c r="J8" s="4" t="str">
        <f t="shared" si="7"/>
        <v>05.01.23</v>
      </c>
      <c r="O8">
        <v>0</v>
      </c>
      <c r="P8">
        <f t="shared" si="10"/>
        <v>0</v>
      </c>
      <c r="Q8">
        <v>260</v>
      </c>
      <c r="R8" s="2">
        <v>5800000</v>
      </c>
      <c r="S8" s="8" t="s">
        <v>18</v>
      </c>
      <c r="T8" s="8"/>
    </row>
    <row r="9" spans="1:20" x14ac:dyDescent="0.25">
      <c r="A9" s="4">
        <f t="shared" si="0"/>
        <v>0</v>
      </c>
      <c r="B9" s="4">
        <f t="shared" si="1"/>
        <v>405</v>
      </c>
      <c r="C9" s="4">
        <f t="shared" si="9"/>
        <v>486</v>
      </c>
      <c r="D9" s="4">
        <f t="shared" si="2"/>
        <v>583.19999999999993</v>
      </c>
      <c r="E9" s="5">
        <f t="shared" si="3"/>
        <v>6700000</v>
      </c>
      <c r="F9" s="10">
        <f t="shared" si="4"/>
        <v>16543</v>
      </c>
      <c r="G9" s="10">
        <f t="shared" si="5"/>
        <v>13786</v>
      </c>
      <c r="H9" s="10">
        <f t="shared" si="6"/>
        <v>11488</v>
      </c>
      <c r="I9" s="4" t="e">
        <f>#REF!</f>
        <v>#REF!</v>
      </c>
      <c r="J9" s="4" t="str">
        <f t="shared" si="7"/>
        <v>10.01.23</v>
      </c>
      <c r="O9">
        <v>0</v>
      </c>
      <c r="P9">
        <f t="shared" si="10"/>
        <v>0</v>
      </c>
      <c r="Q9">
        <v>405</v>
      </c>
      <c r="R9" s="2">
        <v>6700000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405</v>
      </c>
      <c r="C10" s="4">
        <f t="shared" si="9"/>
        <v>486</v>
      </c>
      <c r="D10" s="4">
        <f t="shared" si="2"/>
        <v>583.19999999999993</v>
      </c>
      <c r="E10" s="5">
        <f t="shared" si="3"/>
        <v>7500000</v>
      </c>
      <c r="F10" s="10">
        <f t="shared" si="4"/>
        <v>18519</v>
      </c>
      <c r="G10" s="15">
        <f t="shared" si="5"/>
        <v>15432</v>
      </c>
      <c r="H10" s="10">
        <f t="shared" si="6"/>
        <v>12860</v>
      </c>
      <c r="I10" s="4" t="e">
        <f>#REF!</f>
        <v>#REF!</v>
      </c>
      <c r="J10" s="4" t="str">
        <f t="shared" si="7"/>
        <v>10.03.23</v>
      </c>
      <c r="O10">
        <v>0</v>
      </c>
      <c r="P10">
        <f t="shared" si="10"/>
        <v>0</v>
      </c>
      <c r="Q10">
        <v>405</v>
      </c>
      <c r="R10" s="2">
        <v>7500000</v>
      </c>
      <c r="S10" s="8" t="s">
        <v>20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21</v>
      </c>
    </row>
    <row r="19" spans="7:24" x14ac:dyDescent="0.25">
      <c r="Q19" s="4" t="s">
        <v>25</v>
      </c>
    </row>
    <row r="20" spans="7:24" x14ac:dyDescent="0.25">
      <c r="G20" t="s">
        <v>13</v>
      </c>
      <c r="H20">
        <v>528</v>
      </c>
      <c r="P20" t="s">
        <v>24</v>
      </c>
      <c r="Q20">
        <v>525</v>
      </c>
    </row>
    <row r="21" spans="7:24" x14ac:dyDescent="0.25">
      <c r="G21" t="s">
        <v>14</v>
      </c>
      <c r="H21">
        <v>15500</v>
      </c>
    </row>
    <row r="22" spans="7:24" x14ac:dyDescent="0.25">
      <c r="G22" s="6" t="s">
        <v>15</v>
      </c>
      <c r="H22" s="6">
        <f>H21*H20</f>
        <v>8184000</v>
      </c>
    </row>
    <row r="23" spans="7:24" x14ac:dyDescent="0.25">
      <c r="O23" s="6" t="s">
        <v>27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22</v>
      </c>
      <c r="I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16</v>
      </c>
      <c r="H28">
        <v>4900000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8"/>
  <sheetViews>
    <sheetView topLeftCell="A7" zoomScaleNormal="100" workbookViewId="0">
      <selection activeCell="A8" sqref="A8"/>
    </sheetView>
  </sheetViews>
  <sheetFormatPr defaultRowHeight="15" x14ac:dyDescent="0.25"/>
  <sheetData>
    <row r="8" spans="1:1" x14ac:dyDescent="0.25">
      <c r="A8" s="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2023-12-30T07:48:59Z</dcterms:modified>
</cp:coreProperties>
</file>