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7BE044C-A108-469A-8341-4123B84BE21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F7" i="5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E20" i="5" s="1"/>
  <c r="H6" i="1"/>
  <c r="H7" i="1" s="1"/>
  <c r="E22" i="5" l="1"/>
  <c r="E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<sst xmlns="http://schemas.openxmlformats.org/spreadsheetml/2006/main" count="75" uniqueCount="54">
  <si>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</si>
  <si>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</si>
  <si>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</si>
  <si>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</si>
  <si>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</si>
  <si>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</si>
  <si>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</si>
  <si>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</si>
  <si>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</si>
  <si>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</si>
  <si>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</si>
  <si>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</si>
  <si>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</si>
  <si>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</si>
  <si>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</si>
  <si>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</si>
  <si>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</si>
  <si>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</si>
  <si>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</si>
  <si>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</si>
  <si>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</si>
  <si>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</si>
  <si>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</si>
  <si>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</si>
  <si>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</si>
  <si>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</si>
  <si>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</si>
  <si>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</si>
  <si>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</si>
  <si>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</si>
  <si>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</si>
  <si>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</si>
  <si>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</si>
  <si>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</si>
  <si>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</si>
  <si>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</si>
  <si>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</si>
  <si>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</si>
  <si>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</si>
  <si>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</si>
  <si>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</si>
  <si>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</si>
  <si>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</si>
  <si>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</si>
  <si>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</si>
  <si>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</si>
  <si>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</si>
  <si>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ca</t>
  </si>
  <si>
    <t>BUS</t>
  </si>
  <si>
    <t>(A)</t>
  </si>
  <si>
    <t>(B)</t>
  </si>
  <si>
    <t>A + B</t>
  </si>
  <si>
    <t>FMV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</si>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</sst>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G25"/>
  <sheetViews>
    <sheetView tabSelected="1" workbookViewId="0">
      <selection activeCell="H32" sqref="H32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1.5703125" bestFit="1" customWidth="1"/>
    <col min="5" max="5" width="14.28515625" bestFit="1" customWidth="1"/>
  </cols>
  <sheetData>
    <row r="2" spans="1:7" x14ac:dyDescent="0.25">
      <c r="A2" s="17"/>
      <c r="B2" s="17"/>
    </row>
    <row r="3" spans="1:7" x14ac:dyDescent="0.25">
      <c r="A3" s="17" t="s">
        <v>34</v>
      </c>
      <c r="B3" s="17"/>
    </row>
    <row r="4" spans="1:7" x14ac:dyDescent="0.25">
      <c r="A4" s="17" t="s">
        <v>20</v>
      </c>
      <c r="B4" s="17">
        <v>2023</v>
      </c>
    </row>
    <row r="5" spans="1:7" x14ac:dyDescent="0.25">
      <c r="A5" s="17" t="s">
        <v>21</v>
      </c>
      <c r="B5" s="17">
        <v>2010</v>
      </c>
    </row>
    <row r="6" spans="1:7" x14ac:dyDescent="0.25">
      <c r="A6" s="17" t="s">
        <v>22</v>
      </c>
      <c r="B6" s="17">
        <f>B4-B5</f>
        <v>13</v>
      </c>
      <c r="D6" t="s">
        <v>47</v>
      </c>
      <c r="F6">
        <v>460</v>
      </c>
      <c r="G6">
        <v>460</v>
      </c>
    </row>
    <row r="7" spans="1:7" x14ac:dyDescent="0.25">
      <c r="A7" s="17"/>
      <c r="B7" s="17">
        <f>60-B6</f>
        <v>47</v>
      </c>
      <c r="D7" t="s">
        <v>48</v>
      </c>
      <c r="E7">
        <v>51.3</v>
      </c>
      <c r="F7">
        <f>E7*10.764</f>
        <v>552.19319999999993</v>
      </c>
      <c r="G7">
        <v>552</v>
      </c>
    </row>
    <row r="8" spans="1:7" x14ac:dyDescent="0.25">
      <c r="A8" s="17" t="s">
        <v>23</v>
      </c>
      <c r="B8" s="46">
        <f>552*2800</f>
        <v>1545600</v>
      </c>
    </row>
    <row r="9" spans="1:7" x14ac:dyDescent="0.25">
      <c r="A9" s="17" t="s">
        <v>24</v>
      </c>
      <c r="B9" s="17"/>
    </row>
    <row r="10" spans="1:7" x14ac:dyDescent="0.25">
      <c r="A10" s="17"/>
      <c r="B10" s="17"/>
    </row>
    <row r="11" spans="1:7" x14ac:dyDescent="0.25">
      <c r="A11" s="17" t="s">
        <v>25</v>
      </c>
      <c r="B11" s="17">
        <f>100-10</f>
        <v>90</v>
      </c>
    </row>
    <row r="12" spans="1:7" x14ac:dyDescent="0.25">
      <c r="A12" s="17" t="s">
        <v>26</v>
      </c>
      <c r="B12" s="17">
        <f>B11*B6/60</f>
        <v>19.5</v>
      </c>
    </row>
    <row r="13" spans="1:7" x14ac:dyDescent="0.25">
      <c r="A13" s="17"/>
      <c r="B13" s="47">
        <f>B12%</f>
        <v>0.19500000000000001</v>
      </c>
    </row>
    <row r="14" spans="1:7" x14ac:dyDescent="0.25">
      <c r="A14" s="17"/>
      <c r="B14" s="17"/>
    </row>
    <row r="15" spans="1:7" x14ac:dyDescent="0.25">
      <c r="A15" s="17" t="s">
        <v>27</v>
      </c>
      <c r="B15" s="46">
        <f>ROUND((B8*B13),0)</f>
        <v>301392</v>
      </c>
    </row>
    <row r="16" spans="1:7" x14ac:dyDescent="0.25">
      <c r="A16" s="17" t="s">
        <v>15</v>
      </c>
      <c r="B16" s="46">
        <v>460</v>
      </c>
    </row>
    <row r="17" spans="1:6" x14ac:dyDescent="0.25">
      <c r="A17" s="17" t="s">
        <v>42</v>
      </c>
      <c r="B17" s="17">
        <v>20500</v>
      </c>
    </row>
    <row r="18" spans="1:6" x14ac:dyDescent="0.25">
      <c r="A18" s="17" t="s">
        <v>28</v>
      </c>
      <c r="B18" s="46">
        <f>B17*B16</f>
        <v>9430000</v>
      </c>
    </row>
    <row r="19" spans="1:6" x14ac:dyDescent="0.25">
      <c r="A19" s="17" t="s">
        <v>29</v>
      </c>
      <c r="B19" s="17"/>
      <c r="C19" s="13" t="s">
        <v>49</v>
      </c>
      <c r="D19" s="13" t="s">
        <v>50</v>
      </c>
      <c r="E19" s="13" t="s">
        <v>51</v>
      </c>
    </row>
    <row r="20" spans="1:6" x14ac:dyDescent="0.25">
      <c r="A20" s="43" t="s">
        <v>30</v>
      </c>
      <c r="B20" s="48">
        <f>B18-B15</f>
        <v>9128608</v>
      </c>
      <c r="C20" s="5">
        <v>700000</v>
      </c>
      <c r="D20">
        <v>1200000</v>
      </c>
      <c r="E20" s="46">
        <f>B20+C20+D20</f>
        <v>11028608</v>
      </c>
      <c r="F20" s="17" t="s">
        <v>52</v>
      </c>
    </row>
    <row r="21" spans="1:6" x14ac:dyDescent="0.25">
      <c r="A21" s="43" t="s">
        <v>31</v>
      </c>
      <c r="B21" s="48"/>
      <c r="E21" s="46">
        <f>E20*90%</f>
        <v>9925747.2000000011</v>
      </c>
      <c r="F21" s="17" t="s">
        <v>12</v>
      </c>
    </row>
    <row r="22" spans="1:6" x14ac:dyDescent="0.25">
      <c r="A22" s="43" t="s">
        <v>32</v>
      </c>
      <c r="B22" s="48"/>
      <c r="E22" s="46">
        <f>E20*80%</f>
        <v>8822886.4000000004</v>
      </c>
      <c r="F22" s="17" t="s">
        <v>53</v>
      </c>
    </row>
    <row r="23" spans="1:6" x14ac:dyDescent="0.25">
      <c r="A23" s="43" t="s">
        <v>33</v>
      </c>
      <c r="B23" s="48">
        <v>20000</v>
      </c>
    </row>
    <row r="25" spans="1:6" x14ac:dyDescent="0.25">
      <c r="B2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2024-01-04T10:05:02Z</dcterms:modified>
</cp:coreProperties>
</file>