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SME AGARTALA BAZAR\Uttam Kumar Saha\"/>
    </mc:Choice>
  </mc:AlternateContent>
  <xr:revisionPtr revIDLastSave="0" documentId="13_ncr:1_{1C812DF7-5DFF-4673-910E-2EA44EF5F416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5" i="4" l="1"/>
  <c r="G32" i="4"/>
  <c r="G34" i="4" s="1"/>
  <c r="Q3" i="4"/>
  <c r="Q4" i="4"/>
  <c r="Q5" i="4"/>
  <c r="Q6" i="4"/>
  <c r="Q7" i="4"/>
  <c r="Q2" i="4"/>
  <c r="B2" i="4" s="1"/>
  <c r="C2" i="4" s="1"/>
  <c r="P7" i="4"/>
  <c r="P6" i="4"/>
  <c r="P5" i="4"/>
  <c r="P4" i="4"/>
  <c r="B4" i="4" s="1"/>
  <c r="C4" i="4" s="1"/>
  <c r="D4" i="4" s="1"/>
  <c r="P3" i="4"/>
  <c r="P2" i="4"/>
  <c r="E30" i="4"/>
  <c r="G29" i="4"/>
  <c r="C5" i="25"/>
  <c r="C4" i="25"/>
  <c r="C3" i="25"/>
  <c r="B3" i="4"/>
  <c r="C3" i="4" s="1"/>
  <c r="D3" i="4" s="1"/>
  <c r="B7" i="4"/>
  <c r="C7" i="4" s="1"/>
  <c r="D7" i="4" s="1"/>
  <c r="P8" i="4"/>
  <c r="B8" i="4" s="1"/>
  <c r="C8" i="4" s="1"/>
  <c r="D8" i="4" s="1"/>
  <c r="P9" i="4"/>
  <c r="B9" i="4" s="1"/>
  <c r="C9" i="4" s="1"/>
  <c r="D9" i="4" s="1"/>
  <c r="P10" i="4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P11" i="4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B6" i="4" l="1"/>
  <c r="C6" i="4" s="1"/>
  <c r="H30" i="4"/>
  <c r="H4" i="4"/>
  <c r="F14" i="4"/>
  <c r="G11" i="4"/>
  <c r="G15" i="4"/>
  <c r="H9" i="4"/>
  <c r="F10" i="4"/>
  <c r="G7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2" i="4"/>
  <c r="G33" i="4"/>
  <c r="C7" i="25"/>
  <c r="E5" i="25"/>
  <c r="E17" i="25"/>
  <c r="C19" i="25"/>
  <c r="C21" i="25" s="1"/>
  <c r="E21" i="25" s="1"/>
  <c r="C9" i="25" l="1"/>
  <c r="E9" i="25" s="1"/>
  <c r="F6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 l="1"/>
  <c r="H17" i="4" s="1"/>
  <c r="D19" i="4"/>
  <c r="H19" i="4" s="1"/>
</calcChain>
</file>

<file path=xl/sharedStrings.xml><?xml version="1.0" encoding="utf-8"?>
<sst xmlns="http://schemas.openxmlformats.org/spreadsheetml/2006/main" count="137" uniqueCount="94">
  <si>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</si>
  <si>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</si>
  <si>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</si>
  <si>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</si>
  <si>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</si>
  <si>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</si>
  <si>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</si>
  <si>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</si>
  <si>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</si>
  <si>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</si>
  <si>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</si>
  <si>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</si>
  <si>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</si>
  <si>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</si>
  <si>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</si>
  <si>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</si>
  <si>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</si>
  <si>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</si>
  <si>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</si>
  <si>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</si>
  <si>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</si>
  <si>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</si>
  <si>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</si>
  <si>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</si>
  <si>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</si>
  <si>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</si>
  <si>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</si>
  <si>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</si>
  <si>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</si>
  <si>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</si>
  <si>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</si>
  <si>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</si>
  <si>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</si>
  <si>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</si>
  <si>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</si>
  <si>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</si>
  <si>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</si>
  <si>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</si>
  <si>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</si>
  <si>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</si>
  <si>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</si>
  <si>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</si>
  <si>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</si>
  <si>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</si>
  <si>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</si>
  <si>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</si>
  <si>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</si>
  <si>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</si>
  <si>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</si>
  <si>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</si>
  <si>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</si>
  <si>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</si>
  <si>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</si>
  <si>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</si>
  <si>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</si>
  <si>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</si>
  <si>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</si>
  <si>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</si>
  <si>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</si>
  <si>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</si>
  <si>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</si>
  <si>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</si>
  <si>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</si>
  <si>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</si>
  <si>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</si>
  <si>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</si>
  <si>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</si>
  <si>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</si>
  <si>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</si>
  <si>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</si>
  <si>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</si>
  <si>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</si>
  <si>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</si>
  <si>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</si>
  <si>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</si>
  <si>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</si>
  <si>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</si>
  <si>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</si>
  <si>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</si>
  <si>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</si>
  <si>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</si>
  <si>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</si>
  <si>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</si>
  <si>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</si>
  <si>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25.03.2021</t>
  </si>
  <si>
    <t>RERA CA</t>
  </si>
  <si>
    <t>BALC</t>
  </si>
  <si>
    <t>TACA</t>
  </si>
  <si>
    <t>IGR-10.02.23</t>
  </si>
  <si>
    <t>IGR-08.05.23</t>
  </si>
  <si>
    <t>IGR-28.02.23</t>
  </si>
  <si>
    <t>IGR-24.04.23</t>
  </si>
  <si>
    <t>IGR-03.02.23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</si>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</sst>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440679</xdr:colOff>
      <xdr:row>36</xdr:row>
      <xdr:rowOff>67604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A4872C-7B31-FF92-17C7-F12C268B1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9079" cy="66589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B1472-ACE2-AD10-79BE-7C8CDB72C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8821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316326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1EC1EF-EBD5-AFEE-FA6C-299EF9C34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37126" cy="8935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35</xdr:row>
      <xdr:rowOff>48562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B945A0-EFF2-7262-7D8E-3AD938772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7160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35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6C922-D267-127C-47AF-EEA58A589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6684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450205</xdr:colOff>
      <xdr:row>37</xdr:row>
      <xdr:rowOff>115227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F1F71E-2883-1032-AA60-F0D1CA94D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28605" cy="6639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35</xdr:row>
      <xdr:rowOff>10457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FABB9E-8347-10CE-55B7-E37F3817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6779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36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7F22DF-0DB2-07D0-2232-6B933DCBE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70018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344650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C443E0-1A5C-60BE-011B-4683F5A7E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36650" cy="8602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439913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EF30AF-2F91-2C39-1119-574C8EF65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31913" cy="8640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535176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CF24E3-39EC-6FB6-6067-8824289F2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27176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G23" sqref="F23:G2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3CF64-4091-4C46-A12F-6875B5F07683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D9838-9E54-4852-A3B2-EEC7C461476F}">
  <dimension ref="A1"/>
  <sheetViews>
    <sheetView workbookViewId="0">
      <selection activeCell="O21" sqref="O2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35000</v>
      </c>
      <c r="D3" s="24" t="s">
        <v>76</v>
      </c>
      <c r="E3" s="6" t="s">
        <v>93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32000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32000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35000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746</v>
      </c>
      <c r="D18" s="26"/>
      <c r="F18" s="19"/>
    </row>
    <row r="19" spans="1:6" x14ac:dyDescent="0.25">
      <c r="A19" s="16" t="s">
        <v>74</v>
      </c>
      <c r="B19" s="6"/>
      <c r="C19" s="32">
        <f>C18*C16</f>
        <v>26110000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23499000</v>
      </c>
      <c r="D20" s="32"/>
      <c r="F20" s="19"/>
    </row>
    <row r="21" spans="1:6" x14ac:dyDescent="0.25">
      <c r="A21" s="16" t="s">
        <v>25</v>
      </c>
      <c r="C21" s="35">
        <f>C19*80%</f>
        <v>20888000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2238000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54395.833333333336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tabSelected="1" workbookViewId="0">
      <selection activeCell="G30" sqref="G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789.78403636363612</v>
      </c>
      <c r="C2" s="4">
        <f t="shared" ref="C2:C16" si="1">B2*1.2</f>
        <v>947.74084363636325</v>
      </c>
      <c r="D2" s="4">
        <f t="shared" ref="D2:D16" si="2">C2*1.2</f>
        <v>1137.2890123636359</v>
      </c>
      <c r="E2" s="5">
        <f t="shared" ref="E2:E16" si="3">R2</f>
        <v>25688800</v>
      </c>
      <c r="F2" s="77">
        <f t="shared" ref="F2:F15" si="4">ROUND((E2/B2),0)</f>
        <v>32526</v>
      </c>
      <c r="G2" s="77">
        <f t="shared" ref="G2:G15" si="5">ROUND((E2/C2),0)</f>
        <v>27105</v>
      </c>
      <c r="H2" s="77">
        <f t="shared" ref="H2:H15" si="6">ROUND((E2/D2),0)</f>
        <v>22588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>80.71*10.764</f>
        <v>868.76243999999986</v>
      </c>
      <c r="Q2" s="7">
        <f>P2/1.1</f>
        <v>789.78403636363612</v>
      </c>
      <c r="R2" s="78">
        <v>25688800</v>
      </c>
      <c r="S2" s="78" t="s">
        <v>88</v>
      </c>
    </row>
    <row r="3" spans="1:19" x14ac:dyDescent="0.25">
      <c r="A3" s="4">
        <v>2</v>
      </c>
      <c r="B3" s="4">
        <f t="shared" si="0"/>
        <v>1295.5941818181816</v>
      </c>
      <c r="C3" s="4">
        <f t="shared" si="1"/>
        <v>1554.7130181818179</v>
      </c>
      <c r="D3" s="4">
        <f t="shared" si="2"/>
        <v>1865.6556218181813</v>
      </c>
      <c r="E3" s="5">
        <f t="shared" si="3"/>
        <v>38213961</v>
      </c>
      <c r="F3" s="4">
        <f t="shared" si="4"/>
        <v>29495</v>
      </c>
      <c r="G3" s="4">
        <f t="shared" si="5"/>
        <v>24579</v>
      </c>
      <c r="H3" s="4">
        <f t="shared" si="6"/>
        <v>20483</v>
      </c>
      <c r="I3" s="4">
        <f t="shared" si="7"/>
        <v>0</v>
      </c>
      <c r="J3" s="4">
        <f t="shared" si="8"/>
        <v>0</v>
      </c>
      <c r="O3">
        <v>0</v>
      </c>
      <c r="P3">
        <f>132.4*10.764</f>
        <v>1425.1535999999999</v>
      </c>
      <c r="Q3">
        <f t="shared" ref="Q3:Q7" si="9">P3/1.1</f>
        <v>1295.5941818181816</v>
      </c>
      <c r="R3" s="2">
        <v>38213961</v>
      </c>
      <c r="S3" s="2" t="s">
        <v>89</v>
      </c>
    </row>
    <row r="4" spans="1:19" x14ac:dyDescent="0.25">
      <c r="A4" s="4">
        <v>3</v>
      </c>
      <c r="B4" s="4">
        <f t="shared" si="0"/>
        <v>666.48730909090898</v>
      </c>
      <c r="C4" s="4">
        <f t="shared" si="1"/>
        <v>799.78477090909075</v>
      </c>
      <c r="D4" s="4">
        <f t="shared" si="2"/>
        <v>959.74172509090886</v>
      </c>
      <c r="E4" s="5">
        <f t="shared" si="3"/>
        <v>18474885</v>
      </c>
      <c r="F4" s="4">
        <f t="shared" si="4"/>
        <v>27720</v>
      </c>
      <c r="G4" s="4">
        <f t="shared" si="5"/>
        <v>23100</v>
      </c>
      <c r="H4" s="4">
        <f t="shared" si="6"/>
        <v>19250</v>
      </c>
      <c r="I4" s="4">
        <f t="shared" si="7"/>
        <v>0</v>
      </c>
      <c r="J4" s="4">
        <f t="shared" si="8"/>
        <v>0</v>
      </c>
      <c r="O4">
        <v>0</v>
      </c>
      <c r="P4">
        <f>68.11*10.764</f>
        <v>733.13603999999998</v>
      </c>
      <c r="Q4">
        <f t="shared" si="9"/>
        <v>666.48730909090898</v>
      </c>
      <c r="R4" s="2">
        <v>18474885</v>
      </c>
      <c r="S4" s="2" t="s">
        <v>90</v>
      </c>
    </row>
    <row r="5" spans="1:19" x14ac:dyDescent="0.25">
      <c r="A5" s="4">
        <v>4</v>
      </c>
      <c r="B5" s="4">
        <f t="shared" si="0"/>
        <v>1295.5941818181816</v>
      </c>
      <c r="C5" s="4">
        <f t="shared" si="1"/>
        <v>1554.7130181818179</v>
      </c>
      <c r="D5" s="4">
        <f t="shared" si="2"/>
        <v>1865.6556218181813</v>
      </c>
      <c r="E5" s="5">
        <f t="shared" si="3"/>
        <v>37761245</v>
      </c>
      <c r="F5" s="4">
        <f t="shared" si="4"/>
        <v>29146</v>
      </c>
      <c r="G5" s="4">
        <f t="shared" si="5"/>
        <v>24288</v>
      </c>
      <c r="H5" s="4">
        <f t="shared" si="6"/>
        <v>20240</v>
      </c>
      <c r="I5" s="4">
        <f t="shared" si="7"/>
        <v>0</v>
      </c>
      <c r="J5" s="4">
        <f t="shared" si="8"/>
        <v>0</v>
      </c>
      <c r="O5">
        <v>0</v>
      </c>
      <c r="P5">
        <f>132.4*10.764</f>
        <v>1425.1535999999999</v>
      </c>
      <c r="Q5">
        <f t="shared" si="9"/>
        <v>1295.5941818181816</v>
      </c>
      <c r="R5" s="2">
        <v>37761245</v>
      </c>
      <c r="S5" s="2" t="s">
        <v>91</v>
      </c>
    </row>
    <row r="6" spans="1:19" x14ac:dyDescent="0.25">
      <c r="A6" s="4">
        <v>5</v>
      </c>
      <c r="B6" s="4">
        <f t="shared" si="0"/>
        <v>772.95305454545439</v>
      </c>
      <c r="C6" s="4">
        <f t="shared" si="1"/>
        <v>927.54366545454525</v>
      </c>
      <c r="D6" s="4">
        <f t="shared" si="2"/>
        <v>1113.0523985454543</v>
      </c>
      <c r="E6" s="5">
        <f t="shared" si="3"/>
        <v>24543413</v>
      </c>
      <c r="F6" s="77">
        <f t="shared" si="4"/>
        <v>31753</v>
      </c>
      <c r="G6" s="77">
        <f t="shared" si="5"/>
        <v>26461</v>
      </c>
      <c r="H6" s="77">
        <f t="shared" si="6"/>
        <v>22051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>78.99*10.764</f>
        <v>850.24835999999993</v>
      </c>
      <c r="Q6" s="7">
        <f t="shared" si="9"/>
        <v>772.95305454545439</v>
      </c>
      <c r="R6" s="78">
        <v>24543413</v>
      </c>
      <c r="S6" s="78" t="s">
        <v>92</v>
      </c>
    </row>
    <row r="7" spans="1:19" x14ac:dyDescent="0.25">
      <c r="A7" s="4">
        <v>6</v>
      </c>
      <c r="B7" s="4">
        <f t="shared" si="0"/>
        <v>1322.1127636363635</v>
      </c>
      <c r="C7" s="4">
        <f t="shared" si="1"/>
        <v>1586.5353163636362</v>
      </c>
      <c r="D7" s="4">
        <f t="shared" si="2"/>
        <v>1903.8423796363634</v>
      </c>
      <c r="E7" s="5">
        <f t="shared" si="3"/>
        <v>39697738</v>
      </c>
      <c r="F7" s="4">
        <f t="shared" si="4"/>
        <v>30026</v>
      </c>
      <c r="G7" s="4">
        <f t="shared" si="5"/>
        <v>25022</v>
      </c>
      <c r="H7" s="4">
        <f t="shared" si="6"/>
        <v>20851</v>
      </c>
      <c r="I7" s="4">
        <f t="shared" si="7"/>
        <v>0</v>
      </c>
      <c r="J7" s="4">
        <f t="shared" si="8"/>
        <v>0</v>
      </c>
      <c r="O7">
        <v>0</v>
      </c>
      <c r="P7">
        <f>135.11*10.764</f>
        <v>1454.32404</v>
      </c>
      <c r="Q7">
        <f t="shared" si="9"/>
        <v>1322.1127636363635</v>
      </c>
      <c r="R7" s="2">
        <v>39697738</v>
      </c>
      <c r="S7" s="2" t="s">
        <v>88</v>
      </c>
    </row>
    <row r="8" spans="1:19" x14ac:dyDescent="0.25">
      <c r="A8" s="4">
        <v>7</v>
      </c>
      <c r="B8" s="4">
        <f t="shared" si="0"/>
        <v>750</v>
      </c>
      <c r="C8" s="4">
        <f t="shared" si="1"/>
        <v>900</v>
      </c>
      <c r="D8" s="4">
        <f t="shared" si="2"/>
        <v>1080</v>
      </c>
      <c r="E8" s="5">
        <f t="shared" si="3"/>
        <v>27500000</v>
      </c>
      <c r="F8" s="77">
        <f t="shared" si="4"/>
        <v>36667</v>
      </c>
      <c r="G8" s="77">
        <f t="shared" si="5"/>
        <v>30556</v>
      </c>
      <c r="H8" s="77">
        <f t="shared" si="6"/>
        <v>25463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ref="P8:P10" si="10">O8/1.2</f>
        <v>0</v>
      </c>
      <c r="Q8" s="7">
        <v>750</v>
      </c>
      <c r="R8" s="78">
        <v>27500000</v>
      </c>
      <c r="S8" s="2"/>
    </row>
    <row r="9" spans="1:19" x14ac:dyDescent="0.25">
      <c r="A9" s="4">
        <v>8</v>
      </c>
      <c r="B9" s="4">
        <f t="shared" si="0"/>
        <v>746</v>
      </c>
      <c r="C9" s="4">
        <f t="shared" si="1"/>
        <v>895.19999999999993</v>
      </c>
      <c r="D9" s="4">
        <f t="shared" si="2"/>
        <v>1074.2399999999998</v>
      </c>
      <c r="E9" s="5">
        <f t="shared" si="3"/>
        <v>28000000</v>
      </c>
      <c r="F9" s="77">
        <f t="shared" si="4"/>
        <v>37534</v>
      </c>
      <c r="G9" s="77">
        <f t="shared" si="5"/>
        <v>31278</v>
      </c>
      <c r="H9" s="77">
        <f t="shared" si="6"/>
        <v>26065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10"/>
        <v>0</v>
      </c>
      <c r="Q9" s="7">
        <v>746</v>
      </c>
      <c r="R9" s="78">
        <v>28000000</v>
      </c>
      <c r="S9" s="2"/>
    </row>
    <row r="10" spans="1:19" x14ac:dyDescent="0.25">
      <c r="A10" s="4">
        <v>9</v>
      </c>
      <c r="B10" s="4">
        <f t="shared" si="0"/>
        <v>750</v>
      </c>
      <c r="C10" s="4">
        <f t="shared" si="1"/>
        <v>900</v>
      </c>
      <c r="D10" s="4">
        <f t="shared" si="2"/>
        <v>1080</v>
      </c>
      <c r="E10" s="5">
        <f t="shared" si="3"/>
        <v>26000000</v>
      </c>
      <c r="F10" s="80">
        <f t="shared" si="4"/>
        <v>34667</v>
      </c>
      <c r="G10" s="80">
        <f t="shared" si="5"/>
        <v>28889</v>
      </c>
      <c r="H10" s="80">
        <f t="shared" si="6"/>
        <v>24074</v>
      </c>
      <c r="I10" s="80">
        <f t="shared" si="7"/>
        <v>0</v>
      </c>
      <c r="J10" s="80">
        <f t="shared" si="8"/>
        <v>0</v>
      </c>
      <c r="K10" s="81"/>
      <c r="L10" s="81"/>
      <c r="M10" s="81"/>
      <c r="N10" s="81"/>
      <c r="O10" s="81">
        <v>0</v>
      </c>
      <c r="P10" s="81">
        <f t="shared" si="10"/>
        <v>0</v>
      </c>
      <c r="Q10" s="81">
        <v>750</v>
      </c>
      <c r="R10" s="82">
        <v>26000000</v>
      </c>
      <c r="S10" s="2"/>
    </row>
    <row r="11" spans="1:19" x14ac:dyDescent="0.25">
      <c r="A11" s="4">
        <v>10</v>
      </c>
      <c r="B11" s="4">
        <f t="shared" si="0"/>
        <v>746</v>
      </c>
      <c r="C11" s="4">
        <f t="shared" si="1"/>
        <v>895.19999999999993</v>
      </c>
      <c r="D11" s="4">
        <f t="shared" si="2"/>
        <v>1074.2399999999998</v>
      </c>
      <c r="E11" s="5">
        <f t="shared" si="3"/>
        <v>27500000</v>
      </c>
      <c r="F11" s="77">
        <f t="shared" si="4"/>
        <v>36863</v>
      </c>
      <c r="G11" s="77">
        <f t="shared" si="5"/>
        <v>30719</v>
      </c>
      <c r="H11" s="77">
        <f t="shared" si="6"/>
        <v>25599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f t="shared" ref="P11:P15" si="11">O11/1.2</f>
        <v>0</v>
      </c>
      <c r="Q11" s="7">
        <v>746</v>
      </c>
      <c r="R11" s="78">
        <v>27500000</v>
      </c>
      <c r="S11" s="2"/>
    </row>
    <row r="12" spans="1:19" x14ac:dyDescent="0.25">
      <c r="A12" s="4">
        <v>11</v>
      </c>
      <c r="B12" s="4">
        <f t="shared" si="0"/>
        <v>667</v>
      </c>
      <c r="C12" s="4">
        <f t="shared" si="1"/>
        <v>800.4</v>
      </c>
      <c r="D12" s="4">
        <f t="shared" si="2"/>
        <v>960.4799999999999</v>
      </c>
      <c r="E12" s="5">
        <f t="shared" si="3"/>
        <v>27000000</v>
      </c>
      <c r="F12" s="4">
        <f t="shared" si="4"/>
        <v>40480</v>
      </c>
      <c r="G12" s="4">
        <f t="shared" si="5"/>
        <v>33733</v>
      </c>
      <c r="H12" s="4">
        <f t="shared" si="6"/>
        <v>28111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v>667</v>
      </c>
      <c r="R12" s="2">
        <v>27000000</v>
      </c>
      <c r="S12" s="2"/>
    </row>
    <row r="13" spans="1:19" x14ac:dyDescent="0.25">
      <c r="A13" s="4">
        <v>12</v>
      </c>
      <c r="B13" s="4">
        <f t="shared" si="0"/>
        <v>746</v>
      </c>
      <c r="C13" s="4">
        <f t="shared" si="1"/>
        <v>895.19999999999993</v>
      </c>
      <c r="D13" s="4">
        <f t="shared" si="2"/>
        <v>1074.2399999999998</v>
      </c>
      <c r="E13" s="5">
        <f t="shared" si="3"/>
        <v>28000000</v>
      </c>
      <c r="F13" s="77">
        <f t="shared" si="4"/>
        <v>37534</v>
      </c>
      <c r="G13" s="77">
        <f t="shared" si="5"/>
        <v>31278</v>
      </c>
      <c r="H13" s="77">
        <f t="shared" si="6"/>
        <v>26065</v>
      </c>
      <c r="I13" s="77">
        <f t="shared" si="7"/>
        <v>0</v>
      </c>
      <c r="J13" s="77">
        <f t="shared" si="8"/>
        <v>0</v>
      </c>
      <c r="K13" s="7"/>
      <c r="L13" s="7"/>
      <c r="M13" s="7"/>
      <c r="N13" s="7"/>
      <c r="O13" s="7">
        <v>0</v>
      </c>
      <c r="P13" s="7">
        <f t="shared" si="11"/>
        <v>0</v>
      </c>
      <c r="Q13" s="7">
        <v>746</v>
      </c>
      <c r="R13" s="78">
        <v>28000000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ref="Q14:Q15" si="12">P14/1.2</f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 t="s">
        <v>71</v>
      </c>
      <c r="G25" s="10">
        <f>695+18</f>
        <v>713</v>
      </c>
    </row>
    <row r="26" spans="1:19" s="10" customFormat="1" x14ac:dyDescent="0.25">
      <c r="F26" s="57" t="s">
        <v>85</v>
      </c>
      <c r="G26" s="57">
        <v>677</v>
      </c>
    </row>
    <row r="27" spans="1:19" s="10" customFormat="1" x14ac:dyDescent="0.25">
      <c r="F27" s="57" t="s">
        <v>86</v>
      </c>
      <c r="G27" s="57">
        <v>53</v>
      </c>
    </row>
    <row r="28" spans="1:19" s="10" customFormat="1" x14ac:dyDescent="0.25">
      <c r="F28" s="57" t="s">
        <v>86</v>
      </c>
      <c r="G28" s="57">
        <v>16</v>
      </c>
    </row>
    <row r="29" spans="1:19" s="10" customFormat="1" x14ac:dyDescent="0.25">
      <c r="C29" s="72" t="s">
        <v>75</v>
      </c>
      <c r="D29" s="72" t="s">
        <v>84</v>
      </c>
      <c r="F29" s="57" t="s">
        <v>87</v>
      </c>
      <c r="G29" s="57">
        <f>SUM(G26:G28)</f>
        <v>746</v>
      </c>
    </row>
    <row r="30" spans="1:19" s="10" customFormat="1" x14ac:dyDescent="0.25">
      <c r="C30" s="72" t="s">
        <v>1</v>
      </c>
      <c r="D30" s="72">
        <v>21850250</v>
      </c>
      <c r="E30" s="10">
        <f>D30/G29</f>
        <v>29289.879356568366</v>
      </c>
      <c r="F30" s="57" t="s">
        <v>72</v>
      </c>
      <c r="G30" s="57">
        <v>821</v>
      </c>
      <c r="H30" s="10">
        <f>G30/G29</f>
        <v>1.1005361930294906</v>
      </c>
    </row>
    <row r="31" spans="1:19" s="10" customFormat="1" x14ac:dyDescent="0.25">
      <c r="F31" s="57" t="s">
        <v>73</v>
      </c>
      <c r="G31" s="57">
        <v>35000</v>
      </c>
    </row>
    <row r="32" spans="1:19" s="10" customFormat="1" x14ac:dyDescent="0.25">
      <c r="C32" s="75"/>
      <c r="D32" s="75"/>
      <c r="F32" s="75" t="s">
        <v>74</v>
      </c>
      <c r="G32" s="75">
        <f>G29*G31</f>
        <v>26110000</v>
      </c>
      <c r="H32" s="10">
        <f>G32/D30</f>
        <v>1.194952002837496</v>
      </c>
    </row>
    <row r="33" spans="3:7" s="10" customFormat="1" x14ac:dyDescent="0.25">
      <c r="C33" s="75"/>
      <c r="D33" s="75"/>
      <c r="F33" s="75" t="s">
        <v>24</v>
      </c>
      <c r="G33" s="75">
        <f>G32*90%</f>
        <v>23499000</v>
      </c>
    </row>
    <row r="34" spans="3:7" s="10" customFormat="1" x14ac:dyDescent="0.25">
      <c r="C34" s="75"/>
      <c r="D34" s="75"/>
      <c r="F34" s="75" t="s">
        <v>25</v>
      </c>
      <c r="G34" s="75">
        <f>G32*80%</f>
        <v>20888000</v>
      </c>
    </row>
    <row r="35" spans="3:7" s="10" customFormat="1" x14ac:dyDescent="0.25">
      <c r="C35" s="75"/>
      <c r="D35" s="75"/>
    </row>
    <row r="36" spans="3:7" s="10" customFormat="1" x14ac:dyDescent="0.25">
      <c r="C36" s="75"/>
      <c r="D36" s="75"/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  <row r="41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2023-12-22T11:07:22Z</dcterms:modified>
</cp:coreProperties>
</file>