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Hiraman Ahire\"/>
    </mc:Choice>
  </mc:AlternateContent>
  <bookViews>
    <workbookView xWindow="0" yWindow="0" windowWidth="15360" windowHeight="7755" tabRatio="932"/>
  </bookViews>
  <sheets>
    <sheet name="Depreciation" sheetId="25" r:id="rId1"/>
    <sheet name="Calculation" sheetId="23" r:id="rId2"/>
    <sheet name="Sale plan" sheetId="24" r:id="rId3"/>
    <sheet name="20-20" sheetId="4" r:id="rId4"/>
    <sheet name="Sheet1" sheetId="13" r:id="rId5"/>
    <sheet name="Sheet2" sheetId="40" r:id="rId6"/>
    <sheet name="Sheet3" sheetId="41" r:id="rId7"/>
    <sheet name="Sheet4" sheetId="3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D28" i="23" l="1"/>
  <c r="D29" i="23"/>
  <c r="C29" i="23"/>
  <c r="D27" i="23"/>
  <c r="C14" i="25" l="1"/>
  <c r="C18" i="25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9" i="4" l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Q18" i="4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6" i="4"/>
  <c r="H16" i="4" s="1"/>
  <c r="D18" i="4" l="1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<sst xmlns="http://schemas.openxmlformats.org/spreadsheetml/2006/main" count="129" uniqueCount="98">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</sst>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9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66" fontId="5" fillId="0" borderId="0" xfId="0" applyNumberFormat="1" applyFont="1"/>
    <xf numFmtId="166" fontId="7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9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130866</xdr:colOff>
      <xdr:row>28</xdr:row>
      <xdr:rowOff>181389</xdr:rowOff>
    </xdr:from>
    <xdr:to>
      <xdr:col>16</xdr:col>
      <xdr:colOff>378515</xdr:colOff>
      <xdr:row>50</xdr:row>
      <xdr:rowOff>113057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1257" y="5515389"/>
          <a:ext cx="5763867" cy="3857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180975</xdr:rowOff>
    </xdr:from>
    <xdr:to>
      <xdr:col>9</xdr:col>
      <xdr:colOff>419100</xdr:colOff>
      <xdr:row>33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466975"/>
          <a:ext cx="5734050" cy="399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142875</xdr:rowOff>
    </xdr:from>
    <xdr:to>
      <xdr:col>9</xdr:col>
      <xdr:colOff>323850</xdr:colOff>
      <xdr:row>22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3375"/>
          <a:ext cx="5734050" cy="390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152400</xdr:rowOff>
    </xdr:from>
    <xdr:to>
      <xdr:col>9</xdr:col>
      <xdr:colOff>409575</xdr:colOff>
      <xdr:row>37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009900"/>
          <a:ext cx="5734050" cy="413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29835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27800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27800</v>
      </c>
      <c r="D5" s="57" t="s">
        <v>61</v>
      </c>
      <c r="E5" s="58">
        <f>ROUND(C5/10.764,0)</f>
        <v>2583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21300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27800</v>
      </c>
      <c r="D10" s="57" t="s">
        <v>61</v>
      </c>
      <c r="E10" s="58">
        <f>ROUND(C10/10.764,0)</f>
        <v>2583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815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2105145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1630000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F25" sqref="F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741</v>
      </c>
      <c r="D18" s="76"/>
      <c r="E18" s="77"/>
      <c r="F18" s="78"/>
      <c r="G18" s="78"/>
    </row>
    <row r="19" spans="1:8">
      <c r="A19" s="15"/>
      <c r="B19" s="6"/>
      <c r="C19" s="30">
        <f>C18*C16</f>
        <v>4001400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304106400</v>
      </c>
      <c r="C20" s="31">
        <f>C19*95%</f>
        <v>3801330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3201120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1482000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8336.25</v>
      </c>
      <c r="D25" s="31"/>
    </row>
    <row r="26" spans="1:8">
      <c r="C26" s="31"/>
      <c r="D26" s="31"/>
    </row>
    <row r="27" spans="1:8">
      <c r="C27" s="31">
        <v>58.64</v>
      </c>
      <c r="D27" s="120">
        <f>C27*10.764</f>
        <v>631.20096000000001</v>
      </c>
    </row>
    <row r="28" spans="1:8">
      <c r="C28">
        <v>10.199999999999999</v>
      </c>
      <c r="D28" s="120">
        <f t="shared" ref="D28:D29" si="0">C28*10.764</f>
        <v>109.79279999999999</v>
      </c>
    </row>
    <row r="29" spans="1:8">
      <c r="C29" s="61">
        <f>SUM(C27:C28)</f>
        <v>68.84</v>
      </c>
      <c r="D29" s="121">
        <f t="shared" si="0"/>
        <v>740.99375999999995</v>
      </c>
      <c r="E29" s="125">
        <f>D29*1.1</f>
        <v>815.09313599999996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16" zoomScale="70" zoomScaleNormal="70" workbookViewId="0">
      <selection activeCell="E48" sqref="E4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3" zoomScaleNormal="100" workbookViewId="0">
      <selection activeCell="R32" sqref="R3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381</v>
      </c>
      <c r="C16" s="4">
        <f t="shared" ref="C16:C19" si="12">B16*1.2</f>
        <v>457.2</v>
      </c>
      <c r="D16" s="4">
        <f t="shared" ref="D16:D19" si="13">C16*1.2</f>
        <v>548.64</v>
      </c>
      <c r="E16" s="5">
        <f t="shared" ref="E16:E19" si="14">R16</f>
        <v>1900000</v>
      </c>
      <c r="F16" s="4">
        <f t="shared" ref="F16:F19" si="15">ROUND((E16/B16),0)</f>
        <v>4987</v>
      </c>
      <c r="G16" s="4">
        <f t="shared" ref="G16:G19" si="16">ROUND((E16/C16),0)</f>
        <v>4156</v>
      </c>
      <c r="H16" s="4">
        <f t="shared" ref="H16:H19" si="17">ROUND((E16/D16),0)</f>
        <v>3463</v>
      </c>
      <c r="I16" s="4">
        <f t="shared" ref="I16:J19" si="18">T16</f>
        <v>0</v>
      </c>
      <c r="J16" s="4">
        <f t="shared" si="18"/>
        <v>0</v>
      </c>
      <c r="O16">
        <v>0</v>
      </c>
      <c r="P16">
        <f t="shared" ref="P16:P17" si="19">O16/1.2</f>
        <v>0</v>
      </c>
      <c r="Q16">
        <v>381</v>
      </c>
      <c r="R16" s="2">
        <v>1900000</v>
      </c>
      <c r="S16" s="2"/>
    </row>
    <row r="17" spans="1:19">
      <c r="A17" s="4">
        <f t="shared" si="10"/>
        <v>0</v>
      </c>
      <c r="B17" s="4">
        <f t="shared" si="11"/>
        <v>786.1111111111112</v>
      </c>
      <c r="C17" s="4">
        <f t="shared" si="12"/>
        <v>943.33333333333337</v>
      </c>
      <c r="D17" s="4">
        <f t="shared" si="13"/>
        <v>1132</v>
      </c>
      <c r="E17" s="5">
        <f t="shared" si="14"/>
        <v>5900000</v>
      </c>
      <c r="F17" s="4">
        <f t="shared" si="15"/>
        <v>7505</v>
      </c>
      <c r="G17" s="4">
        <f t="shared" si="16"/>
        <v>6254</v>
      </c>
      <c r="H17" s="4">
        <f t="shared" si="17"/>
        <v>5212</v>
      </c>
      <c r="I17" s="4">
        <f t="shared" si="18"/>
        <v>0</v>
      </c>
      <c r="J17" s="4">
        <f t="shared" si="18"/>
        <v>0</v>
      </c>
      <c r="O17">
        <v>1132</v>
      </c>
      <c r="P17">
        <f t="shared" si="19"/>
        <v>943.33333333333337</v>
      </c>
      <c r="Q17">
        <f t="shared" ref="Q17:Q18" si="20">P17/1.2</f>
        <v>786.1111111111112</v>
      </c>
      <c r="R17" s="2">
        <v>5900000</v>
      </c>
      <c r="S17" s="2"/>
    </row>
    <row r="18" spans="1:19">
      <c r="A18" s="4">
        <f t="shared" si="10"/>
        <v>0</v>
      </c>
      <c r="B18" s="4">
        <f t="shared" si="11"/>
        <v>583.33333333333337</v>
      </c>
      <c r="C18" s="4">
        <f t="shared" si="12"/>
        <v>700</v>
      </c>
      <c r="D18" s="4">
        <f t="shared" si="13"/>
        <v>840</v>
      </c>
      <c r="E18" s="5">
        <f t="shared" si="14"/>
        <v>2950000</v>
      </c>
      <c r="F18" s="4">
        <f t="shared" si="15"/>
        <v>5057</v>
      </c>
      <c r="G18" s="4">
        <f t="shared" si="16"/>
        <v>4214</v>
      </c>
      <c r="H18" s="4">
        <f t="shared" si="17"/>
        <v>3512</v>
      </c>
      <c r="I18" s="4">
        <f t="shared" si="18"/>
        <v>0</v>
      </c>
      <c r="J18" s="4">
        <f t="shared" si="18"/>
        <v>0</v>
      </c>
      <c r="O18">
        <v>0</v>
      </c>
      <c r="P18">
        <v>700</v>
      </c>
      <c r="Q18">
        <f t="shared" si="20"/>
        <v>583.33333333333337</v>
      </c>
      <c r="R18" s="2">
        <v>2950000</v>
      </c>
      <c r="S18" s="2"/>
    </row>
    <row r="19" spans="1:19">
      <c r="A19" s="4">
        <f t="shared" si="10"/>
        <v>0</v>
      </c>
      <c r="B19" s="4">
        <f t="shared" si="11"/>
        <v>900</v>
      </c>
      <c r="C19" s="4">
        <f t="shared" si="12"/>
        <v>1080</v>
      </c>
      <c r="D19" s="4">
        <f t="shared" si="13"/>
        <v>1296</v>
      </c>
      <c r="E19" s="5">
        <f t="shared" si="14"/>
        <v>4700000</v>
      </c>
      <c r="F19" s="4">
        <f t="shared" si="15"/>
        <v>5222</v>
      </c>
      <c r="G19" s="4">
        <f t="shared" si="16"/>
        <v>4352</v>
      </c>
      <c r="H19" s="4">
        <f t="shared" si="17"/>
        <v>3627</v>
      </c>
      <c r="I19" s="4">
        <f t="shared" si="18"/>
        <v>0</v>
      </c>
      <c r="J19" s="4">
        <f t="shared" si="18"/>
        <v>0</v>
      </c>
      <c r="O19" s="75">
        <v>0</v>
      </c>
      <c r="P19" s="75">
        <v>1080</v>
      </c>
      <c r="Q19" s="75">
        <f t="shared" ref="Q19" si="21">P19/1.2</f>
        <v>900</v>
      </c>
      <c r="R19" s="2">
        <v>4700000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29" zoomScale="115" zoomScaleNormal="115" workbookViewId="0">
      <selection activeCell="S42" sqref="S42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M25" sqref="M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25" sqref="L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</vt:lpstr>
      <vt:lpstr>Sale plan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2023-12-21T13:23:00Z</dcterms:modified>
</cp:coreProperties>
</file>