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8"/>
  </bookViews>
  <sheets>
    <sheet name="Depreciation" sheetId="25" r:id="rId1"/>
    <sheet name="Sale plan" sheetId="24" r:id="rId2"/>
    <sheet name="Calculation" sheetId="23" r:id="rId3"/>
    <sheet name="Sheet5" sheetId="38" r:id="rId4"/>
    <sheet name="20-20" sheetId="4" r:id="rId5"/>
    <sheet name="Sheet1" sheetId="13" r:id="rId6"/>
    <sheet name="Sheet2" sheetId="30" r:id="rId7"/>
    <sheet name="Sheet3" sheetId="31" r:id="rId8"/>
    <sheet name="Sheet4" sheetId="37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4"/>
  <c r="B18" s="1"/>
  <c r="C18" s="1"/>
  <c r="D18" s="1"/>
  <c r="P18"/>
  <c r="J18"/>
  <c r="I18"/>
  <c r="E18"/>
  <c r="F18" s="1"/>
  <c r="A18"/>
  <c r="Q17"/>
  <c r="B17" s="1"/>
  <c r="C17" s="1"/>
  <c r="D17" s="1"/>
  <c r="P17"/>
  <c r="J17"/>
  <c r="I17"/>
  <c r="E17"/>
  <c r="F17" s="1"/>
  <c r="A17"/>
  <c r="Q16"/>
  <c r="B16" s="1"/>
  <c r="C16" s="1"/>
  <c r="D16" s="1"/>
  <c r="P16"/>
  <c r="J16"/>
  <c r="I16"/>
  <c r="E16"/>
  <c r="F16" s="1"/>
  <c r="A16"/>
  <c r="Q15"/>
  <c r="B15" s="1"/>
  <c r="C15" s="1"/>
  <c r="D15" s="1"/>
  <c r="P15"/>
  <c r="J15"/>
  <c r="I15"/>
  <c r="E15"/>
  <c r="F15" s="1"/>
  <c r="A15"/>
  <c r="Q14"/>
  <c r="B14" s="1"/>
  <c r="C14" s="1"/>
  <c r="D14" s="1"/>
  <c r="P14"/>
  <c r="J14"/>
  <c r="I14"/>
  <c r="E14"/>
  <c r="F14" s="1"/>
  <c r="A14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Q7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Q5"/>
  <c r="B5" s="1"/>
  <c r="C5" s="1"/>
  <c r="D5" s="1"/>
  <c r="P5"/>
  <c r="J5"/>
  <c r="I5"/>
  <c r="E5"/>
  <c r="F5" s="1"/>
  <c r="A5"/>
  <c r="P4"/>
  <c r="Q4" s="1"/>
  <c r="B4" s="1"/>
  <c r="C4" s="1"/>
  <c r="D4" s="1"/>
  <c r="J4"/>
  <c r="I4"/>
  <c r="E4"/>
  <c r="A4"/>
  <c r="P3"/>
  <c r="Q3" s="1"/>
  <c r="B3" s="1"/>
  <c r="C3" s="1"/>
  <c r="D3" s="1"/>
  <c r="J3"/>
  <c r="I3"/>
  <c r="E3"/>
  <c r="A3"/>
  <c r="F4" l="1"/>
  <c r="F3"/>
  <c r="H3"/>
  <c r="H4"/>
  <c r="H5"/>
  <c r="H6"/>
  <c r="H7"/>
  <c r="H8"/>
  <c r="H9"/>
  <c r="H10"/>
  <c r="H11"/>
  <c r="H12"/>
  <c r="H13"/>
  <c r="H14"/>
  <c r="H15"/>
  <c r="H16"/>
  <c r="H17"/>
  <c r="H18"/>
  <c r="G3"/>
  <c r="G4"/>
  <c r="G5"/>
  <c r="G6"/>
  <c r="G7"/>
  <c r="G8"/>
  <c r="G9"/>
  <c r="G10"/>
  <c r="G11"/>
  <c r="G12"/>
  <c r="G13"/>
  <c r="G14"/>
  <c r="G15"/>
  <c r="G16"/>
  <c r="G17"/>
  <c r="G18"/>
  <c r="B2" l="1"/>
  <c r="C2" s="1"/>
  <c r="D2" s="1"/>
  <c r="P2"/>
  <c r="J2"/>
  <c r="I2"/>
  <c r="E2"/>
  <c r="F2" s="1"/>
  <c r="A2"/>
  <c r="D29" i="23"/>
  <c r="C30"/>
  <c r="C29"/>
  <c r="H2" i="4" l="1"/>
  <c r="G2"/>
  <c r="C18" i="25"/>
  <c r="O24" i="4" l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F29"/>
  <c r="H29" s="1"/>
  <c r="E29"/>
  <c r="G29" s="1"/>
  <c r="I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30" l="1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B19" l="1"/>
  <c r="C19" l="1"/>
  <c r="G19" s="1"/>
  <c r="F19"/>
  <c r="D19"/>
  <c r="H19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<sst xmlns="http://schemas.openxmlformats.org/spreadsheetml/2006/main" count="130" uniqueCount="99">
  <si>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</si>
  <si>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</si>
  <si>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</si>
  <si>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</si>
  <si>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</si>
  <si>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</si>
  <si>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</si>
  <si>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</si>
  <si>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</si>
  <si>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</si>
  <si>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</si>
  <si>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</si>
  <si>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</si>
  <si>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</si>
  <si>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</si>
  <si>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</si>
  <si>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</si>
  <si>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</si>
  <si>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</si>
  <si>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</si>
  <si>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</si>
  <si>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</si>
  <si>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</si>
  <si>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</si>
  <si>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</si>
  <si>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</si>
  <si>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</si>
  <si>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</si>
  <si>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</si>
  <si>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</si>
  <si>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</si>
  <si>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</si>
  <si>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</si>
  <si>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</si>
  <si>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</si>
  <si>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</si>
  <si>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</si>
  <si>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</si>
  <si>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</si>
  <si>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</si>
  <si>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</si>
  <si>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</si>
  <si>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</si>
  <si>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</si>
  <si>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</si>
  <si>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</si>
  <si>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</si>
  <si>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</si>
  <si>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</si>
  <si>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</si>
  <si>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</si>
  <si>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</si>
  <si>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</si>
  <si>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</si>
  <si>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</si>
  <si>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</si>
  <si>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</si>
  <si>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</si>
  <si>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</si>
  <si>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</si>
  <si>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</si>
  <si>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</si>
  <si>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</si>
  <si>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</si>
  <si>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</si>
  <si>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</si>
  <si>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</si>
  <si>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</si>
  <si>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</si>
  <si>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</si>
  <si>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</si>
  <si>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</si>
  <si>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</si>
  <si>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</si>
  <si>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</si>
  <si>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</si>
  <si>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</si>
  <si>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</si>
  <si>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</si>
  <si>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</si>
  <si>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</si>
  <si>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</si>
  <si>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</si>
  <si>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</si>
  <si>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</si>
  <si>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</si>
  <si>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</si>
  <si>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</si>
  <si>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</si>
  <si>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</si>
  <si>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</si>
  <si>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</si>
  <si>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</si>
  <si>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</si>
  <si>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</si>
  <si>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</si>
  <si>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</si>
  <si>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</si>
  <si>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Third Floor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</si>
</sst>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238540</xdr:colOff>
      <xdr:row>2</xdr:row>
      <xdr:rowOff>25262</xdr:rowOff>
    </xdr:from>
    <xdr:to>
      <xdr:col>16</xdr:col>
      <xdr:colOff>57564</xdr:colOff>
      <xdr:row>24</xdr:row>
      <xdr:rowOff>34787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16018" y="406262"/>
          <a:ext cx="5948155" cy="42005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</xdr:row>
      <xdr:rowOff>76200</xdr:rowOff>
    </xdr:from>
    <xdr:to>
      <xdr:col>10</xdr:col>
      <xdr:colOff>123825</xdr:colOff>
      <xdr:row>26</xdr:row>
      <xdr:rowOff>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647700"/>
          <a:ext cx="5915025" cy="43053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22</xdr:row>
      <xdr:rowOff>104775</xdr:rowOff>
    </xdr:from>
    <xdr:to>
      <xdr:col>9</xdr:col>
      <xdr:colOff>523875</xdr:colOff>
      <xdr:row>42</xdr:row>
      <xdr:rowOff>104775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225" y="4295775"/>
          <a:ext cx="5734050" cy="38100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572061</xdr:colOff>
      <xdr:row>27</xdr:row>
      <xdr:rowOff>166967</xdr:rowOff>
    </xdr:from>
    <xdr:to>
      <xdr:col>10</xdr:col>
      <xdr:colOff>205068</xdr:colOff>
      <xdr:row>51</xdr:row>
      <xdr:rowOff>71717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2061" y="5310467"/>
          <a:ext cx="5684183" cy="4476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35135</v>
      </c>
      <c r="F2" s="73"/>
      <c r="G2" s="118" t="s">
        <v>76</v>
      </c>
      <c r="H2" s="119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33100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33100</v>
      </c>
      <c r="D5" s="57" t="s">
        <v>61</v>
      </c>
      <c r="E5" s="58">
        <f>ROUND(C5/10.764,0)</f>
        <v>3075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11100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22000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22000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33100</v>
      </c>
      <c r="D10" s="57" t="s">
        <v>61</v>
      </c>
      <c r="E10" s="58">
        <f>ROUND(C10/10.764,0)</f>
        <v>3075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618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C16*E10</f>
        <v>1900350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1236000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0"/>
      <c r="L1" s="120"/>
      <c r="M1" s="120"/>
      <c r="N1" s="120"/>
      <c r="O1" s="120"/>
      <c r="P1" s="120"/>
      <c r="Q1" s="120"/>
      <c r="R1" s="120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10" workbookViewId="0">
      <selection activeCell="C18" sqref="C18"/>
    </sheetView>
  </sheetViews>
  <sheetFormatPr defaultRowHeight="15"/>
  <cols>
    <col min="1" max="1" width="21.7109375" bestFit="1" customWidth="1"/>
    <col min="2" max="2" width="15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98</v>
      </c>
      <c r="D2" s="17"/>
      <c r="F2" s="76"/>
      <c r="G2" s="76"/>
    </row>
    <row r="3" spans="1:8">
      <c r="A3" s="15" t="s">
        <v>13</v>
      </c>
      <c r="B3" s="19"/>
      <c r="C3" s="20">
        <v>6300</v>
      </c>
      <c r="D3" s="21" t="s">
        <v>97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4300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E11" s="73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4300</v>
      </c>
      <c r="D14" s="23"/>
      <c r="F14" s="76"/>
      <c r="G14" s="116"/>
    </row>
    <row r="15" spans="1:8">
      <c r="B15" s="19"/>
      <c r="C15" s="20"/>
      <c r="D15" s="23"/>
      <c r="F15" s="76"/>
      <c r="G15" s="116"/>
    </row>
    <row r="16" spans="1:8">
      <c r="A16" s="28" t="s">
        <v>23</v>
      </c>
      <c r="B16" s="29"/>
      <c r="C16" s="21">
        <f>C14+C13</f>
        <v>6300</v>
      </c>
      <c r="D16" s="21"/>
      <c r="E16" s="61"/>
      <c r="F16" s="76"/>
      <c r="G16" s="116"/>
    </row>
    <row r="17" spans="1:8">
      <c r="B17" s="24"/>
      <c r="C17" s="25"/>
      <c r="D17" s="25"/>
      <c r="F17" s="76"/>
      <c r="G17" s="116"/>
      <c r="H17" s="117"/>
    </row>
    <row r="18" spans="1:8" ht="16.5">
      <c r="A18" s="28" t="s">
        <v>94</v>
      </c>
      <c r="B18" s="7"/>
      <c r="C18" s="74">
        <v>562</v>
      </c>
      <c r="D18" s="74"/>
      <c r="E18" s="75"/>
      <c r="F18" s="76"/>
      <c r="G18" s="76"/>
    </row>
    <row r="19" spans="1:8">
      <c r="A19" s="15"/>
      <c r="B19" s="6"/>
      <c r="C19" s="30">
        <f>C18*C16</f>
        <v>3540600</v>
      </c>
      <c r="D19" s="76" t="s">
        <v>68</v>
      </c>
      <c r="E19" s="30"/>
      <c r="F19" s="76"/>
      <c r="G19" s="116"/>
    </row>
    <row r="20" spans="1:8">
      <c r="A20" s="15"/>
      <c r="B20" s="61">
        <f>C20*80</f>
        <v>269085600</v>
      </c>
      <c r="C20" s="31">
        <f>C19*95%</f>
        <v>3363570</v>
      </c>
      <c r="D20" s="76" t="s">
        <v>24</v>
      </c>
      <c r="E20" s="31"/>
      <c r="F20" s="76"/>
      <c r="G20" s="116"/>
    </row>
    <row r="21" spans="1:8">
      <c r="A21" s="15"/>
      <c r="C21" s="31">
        <f>C19*80%</f>
        <v>2832480</v>
      </c>
      <c r="D21" s="76" t="s">
        <v>25</v>
      </c>
      <c r="E21" s="31"/>
      <c r="F21" s="76"/>
      <c r="G21" s="76"/>
    </row>
    <row r="22" spans="1:8">
      <c r="A22" s="15"/>
      <c r="F22" s="76"/>
      <c r="G22" s="76"/>
    </row>
    <row r="23" spans="1:8">
      <c r="A23" s="32" t="s">
        <v>26</v>
      </c>
      <c r="B23" s="33"/>
      <c r="C23" s="34">
        <f>C4*C18</f>
        <v>1124000</v>
      </c>
      <c r="D23" s="34">
        <f>D4*D18</f>
        <v>0</v>
      </c>
    </row>
    <row r="24" spans="1:8">
      <c r="A24" s="15" t="s">
        <v>27</v>
      </c>
    </row>
    <row r="25" spans="1:8">
      <c r="A25" s="35" t="s">
        <v>28</v>
      </c>
      <c r="B25" s="16"/>
      <c r="C25" s="31">
        <f>C19*0.025/12</f>
        <v>7376.25</v>
      </c>
      <c r="D25" s="31"/>
    </row>
    <row r="26" spans="1:8">
      <c r="C26" s="31"/>
      <c r="D26" s="31"/>
    </row>
    <row r="27" spans="1:8">
      <c r="C27" s="31"/>
      <c r="D27" s="31"/>
    </row>
    <row r="28" spans="1:8">
      <c r="C28"/>
      <c r="D28"/>
    </row>
    <row r="29" spans="1:8">
      <c r="B29">
        <v>64.75</v>
      </c>
      <c r="C29" s="117">
        <f>B29*10.764</f>
        <v>696.96899999999994</v>
      </c>
      <c r="D29" s="117">
        <f>C29*1.1</f>
        <v>766.66589999999997</v>
      </c>
    </row>
    <row r="30" spans="1:8">
      <c r="B30">
        <v>64.72</v>
      </c>
      <c r="C30" s="117">
        <f>B30*10.764</f>
        <v>696.64607999999998</v>
      </c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F4" sqref="F4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" si="0">N2</f>
        <v>0</v>
      </c>
      <c r="B2" s="4">
        <f t="shared" ref="B2" si="1">Q2</f>
        <v>1882</v>
      </c>
      <c r="C2" s="4">
        <f t="shared" ref="C2" si="2">B2*1.2</f>
        <v>2258.4</v>
      </c>
      <c r="D2" s="4">
        <f t="shared" ref="D2" si="3">C2*1.2</f>
        <v>2710.08</v>
      </c>
      <c r="E2" s="5">
        <f t="shared" ref="E2" si="4">R2</f>
        <v>17500000</v>
      </c>
      <c r="F2" s="4">
        <f t="shared" ref="F2" si="5">ROUND((E2/B2),0)</f>
        <v>9299</v>
      </c>
      <c r="G2" s="4">
        <f t="shared" ref="G2" si="6">ROUND((E2/C2),0)</f>
        <v>7749</v>
      </c>
      <c r="H2" s="4">
        <f t="shared" ref="H2" si="7">ROUND((E2/D2),0)</f>
        <v>6457</v>
      </c>
      <c r="I2" s="4">
        <f t="shared" ref="I2" si="8">T2</f>
        <v>0</v>
      </c>
      <c r="J2" s="4">
        <f t="shared" ref="J2" si="9">U2</f>
        <v>0</v>
      </c>
      <c r="K2" s="73"/>
      <c r="L2" s="73"/>
      <c r="M2" s="73"/>
      <c r="N2" s="73"/>
      <c r="O2" s="73">
        <v>0</v>
      </c>
      <c r="P2" s="73">
        <f t="shared" ref="P2" si="10">O2/1.2</f>
        <v>0</v>
      </c>
      <c r="Q2" s="73">
        <v>1882</v>
      </c>
      <c r="R2" s="2">
        <v>17500000</v>
      </c>
      <c r="S2" s="2"/>
      <c r="T2" s="2"/>
      <c r="AA2" s="66"/>
    </row>
    <row r="3" spans="1:35">
      <c r="A3" s="4">
        <f t="shared" ref="A3:A18" si="11">N3</f>
        <v>0</v>
      </c>
      <c r="B3" s="4">
        <f t="shared" ref="B3:B18" si="12">Q3</f>
        <v>1239.5833333333335</v>
      </c>
      <c r="C3" s="4">
        <f t="shared" ref="C3:C18" si="13">B3*1.2</f>
        <v>1487.5000000000002</v>
      </c>
      <c r="D3" s="4">
        <f t="shared" ref="D3:D18" si="14">C3*1.2</f>
        <v>1785.0000000000002</v>
      </c>
      <c r="E3" s="5">
        <f t="shared" ref="E3:E18" si="15">R3</f>
        <v>13400000</v>
      </c>
      <c r="F3" s="4">
        <f t="shared" ref="F3:F18" si="16">ROUND((E3/B3),0)</f>
        <v>10810</v>
      </c>
      <c r="G3" s="4">
        <f t="shared" ref="G3:G18" si="17">ROUND((E3/C3),0)</f>
        <v>9008</v>
      </c>
      <c r="H3" s="4">
        <f t="shared" ref="H3:H18" si="18">ROUND((E3/D3),0)</f>
        <v>7507</v>
      </c>
      <c r="I3" s="4">
        <f t="shared" ref="I3:I18" si="19">T3</f>
        <v>0</v>
      </c>
      <c r="J3" s="4">
        <f t="shared" ref="J3:J18" si="20">U3</f>
        <v>0</v>
      </c>
      <c r="K3" s="73"/>
      <c r="L3" s="73"/>
      <c r="M3" s="73"/>
      <c r="N3" s="73"/>
      <c r="O3" s="73">
        <v>1785</v>
      </c>
      <c r="P3" s="73">
        <f t="shared" ref="P3:P8" si="21">O3/1.2</f>
        <v>1487.5</v>
      </c>
      <c r="Q3" s="73">
        <f t="shared" ref="Q3:Q18" si="22">P3/1.2</f>
        <v>1239.5833333333335</v>
      </c>
      <c r="R3" s="2">
        <v>13400000</v>
      </c>
      <c r="S3" s="2"/>
      <c r="T3" s="2"/>
      <c r="AE3" s="66"/>
    </row>
    <row r="4" spans="1:35">
      <c r="A4" s="4">
        <f t="shared" si="11"/>
        <v>0</v>
      </c>
      <c r="B4" s="4">
        <f t="shared" si="12"/>
        <v>1125.6944444444446</v>
      </c>
      <c r="C4" s="4">
        <f t="shared" si="13"/>
        <v>1350.8333333333335</v>
      </c>
      <c r="D4" s="4">
        <f t="shared" si="14"/>
        <v>1621.0000000000002</v>
      </c>
      <c r="E4" s="5">
        <f t="shared" si="15"/>
        <v>10800000</v>
      </c>
      <c r="F4" s="4">
        <f t="shared" si="16"/>
        <v>9594</v>
      </c>
      <c r="G4" s="4">
        <f t="shared" si="17"/>
        <v>7995</v>
      </c>
      <c r="H4" s="4">
        <f t="shared" si="18"/>
        <v>6663</v>
      </c>
      <c r="I4" s="4">
        <f t="shared" si="19"/>
        <v>0</v>
      </c>
      <c r="J4" s="4">
        <f t="shared" si="20"/>
        <v>0</v>
      </c>
      <c r="K4" s="73"/>
      <c r="L4" s="73"/>
      <c r="M4" s="73"/>
      <c r="N4" s="73"/>
      <c r="O4" s="73">
        <v>1621</v>
      </c>
      <c r="P4" s="73">
        <f t="shared" si="21"/>
        <v>1350.8333333333335</v>
      </c>
      <c r="Q4" s="73">
        <f t="shared" si="22"/>
        <v>1125.6944444444446</v>
      </c>
      <c r="R4" s="2">
        <v>10800000</v>
      </c>
      <c r="S4" s="2"/>
      <c r="T4" s="2"/>
    </row>
    <row r="5" spans="1:35">
      <c r="A5" s="4">
        <f t="shared" si="11"/>
        <v>0</v>
      </c>
      <c r="B5" s="4">
        <f t="shared" si="12"/>
        <v>0</v>
      </c>
      <c r="C5" s="4">
        <f t="shared" si="13"/>
        <v>0</v>
      </c>
      <c r="D5" s="4">
        <f t="shared" si="14"/>
        <v>0</v>
      </c>
      <c r="E5" s="5">
        <f t="shared" si="15"/>
        <v>0</v>
      </c>
      <c r="F5" s="4" t="e">
        <f t="shared" si="16"/>
        <v>#DIV/0!</v>
      </c>
      <c r="G5" s="4" t="e">
        <f t="shared" si="17"/>
        <v>#DIV/0!</v>
      </c>
      <c r="H5" s="4" t="e">
        <f t="shared" si="18"/>
        <v>#DIV/0!</v>
      </c>
      <c r="I5" s="4">
        <f t="shared" si="19"/>
        <v>0</v>
      </c>
      <c r="J5" s="4">
        <f t="shared" si="20"/>
        <v>0</v>
      </c>
      <c r="K5" s="73"/>
      <c r="L5" s="73"/>
      <c r="M5" s="73"/>
      <c r="N5" s="73"/>
      <c r="O5" s="73">
        <v>0</v>
      </c>
      <c r="P5" s="73">
        <f t="shared" si="21"/>
        <v>0</v>
      </c>
      <c r="Q5" s="73">
        <f t="shared" si="22"/>
        <v>0</v>
      </c>
      <c r="R5" s="2">
        <v>0</v>
      </c>
      <c r="S5" s="2"/>
      <c r="T5" s="2"/>
    </row>
    <row r="6" spans="1:35">
      <c r="A6" s="4">
        <f t="shared" si="11"/>
        <v>0</v>
      </c>
      <c r="B6" s="4">
        <f t="shared" si="12"/>
        <v>0</v>
      </c>
      <c r="C6" s="4">
        <f t="shared" si="13"/>
        <v>0</v>
      </c>
      <c r="D6" s="4">
        <f t="shared" si="14"/>
        <v>0</v>
      </c>
      <c r="E6" s="5">
        <f t="shared" si="15"/>
        <v>0</v>
      </c>
      <c r="F6" s="4" t="e">
        <f t="shared" si="16"/>
        <v>#DIV/0!</v>
      </c>
      <c r="G6" s="4" t="e">
        <f t="shared" si="17"/>
        <v>#DIV/0!</v>
      </c>
      <c r="H6" s="4" t="e">
        <f t="shared" si="18"/>
        <v>#DIV/0!</v>
      </c>
      <c r="I6" s="4">
        <f t="shared" si="19"/>
        <v>0</v>
      </c>
      <c r="J6" s="4">
        <f t="shared" si="20"/>
        <v>0</v>
      </c>
      <c r="K6" s="73"/>
      <c r="L6" s="73"/>
      <c r="M6" s="73"/>
      <c r="N6" s="73"/>
      <c r="O6" s="73">
        <v>0</v>
      </c>
      <c r="P6" s="73">
        <f t="shared" si="21"/>
        <v>0</v>
      </c>
      <c r="Q6" s="73">
        <f t="shared" si="22"/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K7" s="73"/>
      <c r="L7" s="73"/>
      <c r="M7" s="73"/>
      <c r="N7" s="73"/>
      <c r="O7" s="73">
        <v>0</v>
      </c>
      <c r="P7" s="73">
        <f t="shared" si="21"/>
        <v>0</v>
      </c>
      <c r="Q7" s="73">
        <f t="shared" si="22"/>
        <v>0</v>
      </c>
      <c r="R7" s="2">
        <v>0</v>
      </c>
      <c r="S7" s="2"/>
      <c r="T7" s="2"/>
    </row>
    <row r="8" spans="1:35">
      <c r="A8" s="4">
        <f t="shared" si="11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K8" s="73"/>
      <c r="L8" s="73"/>
      <c r="M8" s="73"/>
      <c r="N8" s="73"/>
      <c r="O8" s="73">
        <v>0</v>
      </c>
      <c r="P8" s="73">
        <f t="shared" si="21"/>
        <v>0</v>
      </c>
      <c r="Q8" s="73">
        <f t="shared" si="22"/>
        <v>0</v>
      </c>
      <c r="R8" s="2">
        <v>0</v>
      </c>
      <c r="S8" s="2"/>
      <c r="T8" s="2"/>
    </row>
    <row r="9" spans="1:35">
      <c r="A9" s="4">
        <f t="shared" si="11"/>
        <v>0</v>
      </c>
      <c r="B9" s="4">
        <f t="shared" si="12"/>
        <v>0</v>
      </c>
      <c r="C9" s="4">
        <f t="shared" si="13"/>
        <v>0</v>
      </c>
      <c r="D9" s="4">
        <f t="shared" si="14"/>
        <v>0</v>
      </c>
      <c r="E9" s="5">
        <f t="shared" si="15"/>
        <v>0</v>
      </c>
      <c r="F9" s="4" t="e">
        <f t="shared" si="16"/>
        <v>#DIV/0!</v>
      </c>
      <c r="G9" s="4" t="e">
        <f t="shared" si="17"/>
        <v>#DIV/0!</v>
      </c>
      <c r="H9" s="4" t="e">
        <f t="shared" si="18"/>
        <v>#DIV/0!</v>
      </c>
      <c r="I9" s="4">
        <f t="shared" si="19"/>
        <v>0</v>
      </c>
      <c r="J9" s="4">
        <f t="shared" si="20"/>
        <v>0</v>
      </c>
      <c r="K9" s="73"/>
      <c r="L9" s="73"/>
      <c r="M9" s="73"/>
      <c r="N9" s="73"/>
      <c r="O9" s="73">
        <v>0</v>
      </c>
      <c r="P9" s="73">
        <f>O9/1.2</f>
        <v>0</v>
      </c>
      <c r="Q9" s="73">
        <f t="shared" si="22"/>
        <v>0</v>
      </c>
      <c r="R9" s="2">
        <v>0</v>
      </c>
      <c r="S9" s="2"/>
      <c r="T9" s="2"/>
    </row>
    <row r="10" spans="1:35">
      <c r="A10" s="4">
        <f t="shared" si="11"/>
        <v>0</v>
      </c>
      <c r="B10" s="4">
        <f t="shared" si="12"/>
        <v>0</v>
      </c>
      <c r="C10" s="4">
        <f t="shared" si="13"/>
        <v>0</v>
      </c>
      <c r="D10" s="4">
        <f t="shared" si="14"/>
        <v>0</v>
      </c>
      <c r="E10" s="5">
        <f t="shared" si="15"/>
        <v>0</v>
      </c>
      <c r="F10" s="4" t="e">
        <f t="shared" si="16"/>
        <v>#DIV/0!</v>
      </c>
      <c r="G10" s="4" t="e">
        <f t="shared" si="17"/>
        <v>#DIV/0!</v>
      </c>
      <c r="H10" s="4" t="e">
        <f t="shared" si="18"/>
        <v>#DIV/0!</v>
      </c>
      <c r="I10" s="4">
        <f t="shared" si="19"/>
        <v>0</v>
      </c>
      <c r="J10" s="4">
        <f t="shared" si="20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22"/>
        <v>0</v>
      </c>
      <c r="R10" s="2">
        <v>0</v>
      </c>
      <c r="S10" s="2"/>
    </row>
    <row r="11" spans="1:35" ht="16.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4" t="e">
        <f t="shared" si="16"/>
        <v>#DIV/0!</v>
      </c>
      <c r="G11" s="4" t="e">
        <f t="shared" si="17"/>
        <v>#DIV/0!</v>
      </c>
      <c r="H11" s="4" t="e">
        <f t="shared" si="18"/>
        <v>#DIV/0!</v>
      </c>
      <c r="I11" s="4">
        <f t="shared" si="19"/>
        <v>0</v>
      </c>
      <c r="J11" s="4">
        <f t="shared" si="20"/>
        <v>0</v>
      </c>
      <c r="K11" s="73"/>
      <c r="L11" s="73"/>
      <c r="M11" s="73"/>
      <c r="N11" s="73"/>
      <c r="O11" s="73">
        <v>0</v>
      </c>
      <c r="P11" s="73">
        <f t="shared" ref="P11:P16" si="23">O11/1.2</f>
        <v>0</v>
      </c>
      <c r="Q11" s="73">
        <f t="shared" si="22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11"/>
        <v>0</v>
      </c>
      <c r="B12" s="4">
        <f t="shared" si="12"/>
        <v>0</v>
      </c>
      <c r="C12" s="4">
        <f t="shared" si="13"/>
        <v>0</v>
      </c>
      <c r="D12" s="4">
        <f t="shared" si="14"/>
        <v>0</v>
      </c>
      <c r="E12" s="5">
        <f t="shared" si="15"/>
        <v>0</v>
      </c>
      <c r="F12" s="4" t="e">
        <f t="shared" si="16"/>
        <v>#DIV/0!</v>
      </c>
      <c r="G12" s="4" t="e">
        <f t="shared" si="17"/>
        <v>#DIV/0!</v>
      </c>
      <c r="H12" s="4" t="e">
        <f t="shared" si="18"/>
        <v>#DIV/0!</v>
      </c>
      <c r="I12" s="4">
        <f t="shared" si="19"/>
        <v>0</v>
      </c>
      <c r="J12" s="4">
        <f t="shared" si="20"/>
        <v>0</v>
      </c>
      <c r="K12" s="73"/>
      <c r="L12" s="73"/>
      <c r="M12" s="73"/>
      <c r="N12" s="73"/>
      <c r="O12" s="73">
        <v>0</v>
      </c>
      <c r="P12" s="73">
        <f t="shared" si="23"/>
        <v>0</v>
      </c>
      <c r="Q12" s="73">
        <f t="shared" si="22"/>
        <v>0</v>
      </c>
      <c r="R12" s="2">
        <v>0</v>
      </c>
      <c r="S12" s="2"/>
      <c r="V12" s="69"/>
    </row>
    <row r="13" spans="1:35">
      <c r="A13" s="4">
        <f t="shared" si="11"/>
        <v>0</v>
      </c>
      <c r="B13" s="4">
        <f t="shared" si="12"/>
        <v>0</v>
      </c>
      <c r="C13" s="4">
        <f t="shared" si="13"/>
        <v>0</v>
      </c>
      <c r="D13" s="4">
        <f t="shared" si="14"/>
        <v>0</v>
      </c>
      <c r="E13" s="5">
        <f t="shared" si="15"/>
        <v>0</v>
      </c>
      <c r="F13" s="4" t="e">
        <f t="shared" si="16"/>
        <v>#DIV/0!</v>
      </c>
      <c r="G13" s="4" t="e">
        <f t="shared" si="17"/>
        <v>#DIV/0!</v>
      </c>
      <c r="H13" s="4" t="e">
        <f t="shared" si="18"/>
        <v>#DIV/0!</v>
      </c>
      <c r="I13" s="4">
        <f t="shared" si="19"/>
        <v>0</v>
      </c>
      <c r="J13" s="4">
        <f t="shared" si="20"/>
        <v>0</v>
      </c>
      <c r="K13" s="73"/>
      <c r="L13" s="73"/>
      <c r="M13" s="73"/>
      <c r="N13" s="73"/>
      <c r="O13" s="73">
        <v>0</v>
      </c>
      <c r="P13" s="73">
        <f t="shared" si="23"/>
        <v>0</v>
      </c>
      <c r="Q13" s="73">
        <f t="shared" si="22"/>
        <v>0</v>
      </c>
      <c r="R13" s="2">
        <v>0</v>
      </c>
      <c r="S13" s="2"/>
    </row>
    <row r="14" spans="1:35">
      <c r="A14" s="4">
        <f t="shared" si="11"/>
        <v>0</v>
      </c>
      <c r="B14" s="4">
        <f t="shared" si="12"/>
        <v>0</v>
      </c>
      <c r="C14" s="4">
        <f t="shared" si="13"/>
        <v>0</v>
      </c>
      <c r="D14" s="4">
        <f t="shared" si="14"/>
        <v>0</v>
      </c>
      <c r="E14" s="5">
        <f t="shared" si="15"/>
        <v>0</v>
      </c>
      <c r="F14" s="4" t="e">
        <f t="shared" si="16"/>
        <v>#DIV/0!</v>
      </c>
      <c r="G14" s="4" t="e">
        <f t="shared" si="17"/>
        <v>#DIV/0!</v>
      </c>
      <c r="H14" s="4" t="e">
        <f t="shared" si="18"/>
        <v>#DIV/0!</v>
      </c>
      <c r="I14" s="4">
        <f t="shared" si="19"/>
        <v>0</v>
      </c>
      <c r="J14" s="4">
        <f t="shared" si="20"/>
        <v>0</v>
      </c>
      <c r="K14" s="73"/>
      <c r="L14" s="73"/>
      <c r="M14" s="73"/>
      <c r="N14" s="73"/>
      <c r="O14" s="73">
        <v>0</v>
      </c>
      <c r="P14" s="73">
        <f t="shared" si="23"/>
        <v>0</v>
      </c>
      <c r="Q14" s="73">
        <f t="shared" si="22"/>
        <v>0</v>
      </c>
      <c r="R14" s="2">
        <v>0</v>
      </c>
      <c r="S14" s="2"/>
    </row>
    <row r="15" spans="1:35">
      <c r="A15" s="4">
        <f t="shared" si="11"/>
        <v>0</v>
      </c>
      <c r="B15" s="4">
        <f t="shared" si="12"/>
        <v>0</v>
      </c>
      <c r="C15" s="4">
        <f t="shared" si="13"/>
        <v>0</v>
      </c>
      <c r="D15" s="4">
        <f t="shared" si="14"/>
        <v>0</v>
      </c>
      <c r="E15" s="5">
        <f t="shared" si="15"/>
        <v>0</v>
      </c>
      <c r="F15" s="4" t="e">
        <f t="shared" si="16"/>
        <v>#DIV/0!</v>
      </c>
      <c r="G15" s="4" t="e">
        <f t="shared" si="17"/>
        <v>#DIV/0!</v>
      </c>
      <c r="H15" s="4" t="e">
        <f t="shared" si="18"/>
        <v>#DIV/0!</v>
      </c>
      <c r="I15" s="4">
        <f t="shared" si="19"/>
        <v>0</v>
      </c>
      <c r="J15" s="4">
        <f t="shared" si="20"/>
        <v>0</v>
      </c>
      <c r="K15" s="73"/>
      <c r="L15" s="73"/>
      <c r="M15" s="73"/>
      <c r="N15" s="73"/>
      <c r="O15" s="73">
        <v>0</v>
      </c>
      <c r="P15" s="73">
        <f t="shared" si="23"/>
        <v>0</v>
      </c>
      <c r="Q15" s="73">
        <f t="shared" si="22"/>
        <v>0</v>
      </c>
      <c r="R15" s="2">
        <v>0</v>
      </c>
      <c r="S15" s="2"/>
    </row>
    <row r="16" spans="1:35">
      <c r="A16" s="4">
        <f t="shared" si="11"/>
        <v>0</v>
      </c>
      <c r="B16" s="4">
        <f t="shared" si="12"/>
        <v>0</v>
      </c>
      <c r="C16" s="4">
        <f t="shared" si="13"/>
        <v>0</v>
      </c>
      <c r="D16" s="4">
        <f t="shared" si="14"/>
        <v>0</v>
      </c>
      <c r="E16" s="5">
        <f t="shared" si="15"/>
        <v>0</v>
      </c>
      <c r="F16" s="4" t="e">
        <f t="shared" si="16"/>
        <v>#DIV/0!</v>
      </c>
      <c r="G16" s="4" t="e">
        <f t="shared" si="17"/>
        <v>#DIV/0!</v>
      </c>
      <c r="H16" s="4" t="e">
        <f t="shared" si="18"/>
        <v>#DIV/0!</v>
      </c>
      <c r="I16" s="4">
        <f t="shared" si="19"/>
        <v>0</v>
      </c>
      <c r="J16" s="4">
        <f t="shared" si="20"/>
        <v>0</v>
      </c>
      <c r="K16" s="73"/>
      <c r="L16" s="73"/>
      <c r="M16" s="73"/>
      <c r="N16" s="73"/>
      <c r="O16" s="73">
        <v>0</v>
      </c>
      <c r="P16" s="73">
        <f t="shared" si="23"/>
        <v>0</v>
      </c>
      <c r="Q16" s="73">
        <f t="shared" si="22"/>
        <v>0</v>
      </c>
      <c r="R16" s="2">
        <v>0</v>
      </c>
      <c r="S16" s="2"/>
    </row>
    <row r="17" spans="1:19">
      <c r="A17" s="4">
        <f t="shared" si="11"/>
        <v>0</v>
      </c>
      <c r="B17" s="4">
        <f t="shared" si="12"/>
        <v>0</v>
      </c>
      <c r="C17" s="4">
        <f t="shared" si="13"/>
        <v>0</v>
      </c>
      <c r="D17" s="4">
        <f t="shared" si="14"/>
        <v>0</v>
      </c>
      <c r="E17" s="5">
        <f t="shared" si="15"/>
        <v>0</v>
      </c>
      <c r="F17" s="4" t="e">
        <f t="shared" si="16"/>
        <v>#DIV/0!</v>
      </c>
      <c r="G17" s="4" t="e">
        <f t="shared" si="17"/>
        <v>#DIV/0!</v>
      </c>
      <c r="H17" s="4" t="e">
        <f t="shared" si="18"/>
        <v>#DIV/0!</v>
      </c>
      <c r="I17" s="4">
        <f t="shared" si="19"/>
        <v>0</v>
      </c>
      <c r="J17" s="4">
        <f t="shared" si="20"/>
        <v>0</v>
      </c>
      <c r="K17" s="73"/>
      <c r="L17" s="73"/>
      <c r="M17" s="73"/>
      <c r="N17" s="73"/>
      <c r="O17" s="73">
        <v>0</v>
      </c>
      <c r="P17" s="73">
        <f>O17/1.2</f>
        <v>0</v>
      </c>
      <c r="Q17" s="73">
        <f t="shared" si="22"/>
        <v>0</v>
      </c>
      <c r="R17" s="2">
        <v>0</v>
      </c>
      <c r="S17" s="2"/>
    </row>
    <row r="18" spans="1:19">
      <c r="A18" s="4">
        <f t="shared" si="11"/>
        <v>0</v>
      </c>
      <c r="B18" s="4">
        <f t="shared" si="12"/>
        <v>0</v>
      </c>
      <c r="C18" s="4">
        <f t="shared" si="13"/>
        <v>0</v>
      </c>
      <c r="D18" s="4">
        <f t="shared" si="14"/>
        <v>0</v>
      </c>
      <c r="E18" s="5">
        <f t="shared" si="15"/>
        <v>0</v>
      </c>
      <c r="F18" s="4" t="e">
        <f t="shared" si="16"/>
        <v>#DIV/0!</v>
      </c>
      <c r="G18" s="4" t="e">
        <f t="shared" si="17"/>
        <v>#DIV/0!</v>
      </c>
      <c r="H18" s="4" t="e">
        <f t="shared" si="18"/>
        <v>#DIV/0!</v>
      </c>
      <c r="I18" s="4">
        <f t="shared" si="19"/>
        <v>0</v>
      </c>
      <c r="J18" s="4">
        <f t="shared" si="20"/>
        <v>0</v>
      </c>
      <c r="K18" s="73"/>
      <c r="L18" s="73"/>
      <c r="M18" s="73"/>
      <c r="N18" s="73"/>
      <c r="O18" s="73">
        <v>0</v>
      </c>
      <c r="P18" s="73">
        <f>O18/1.2</f>
        <v>0</v>
      </c>
      <c r="Q18" s="73">
        <f t="shared" si="22"/>
        <v>0</v>
      </c>
      <c r="R18" s="2">
        <v>0</v>
      </c>
      <c r="S18" s="2"/>
    </row>
    <row r="19" spans="1:19">
      <c r="A19" s="4">
        <f t="shared" ref="A19" si="24">N19</f>
        <v>0</v>
      </c>
      <c r="B19" s="4">
        <f t="shared" ref="B19" si="25">Q19</f>
        <v>0</v>
      </c>
      <c r="C19" s="4">
        <f t="shared" ref="C19" si="26">B19*1.2</f>
        <v>0</v>
      </c>
      <c r="D19" s="4">
        <f t="shared" ref="D19" si="27">C19*1.2</f>
        <v>0</v>
      </c>
      <c r="E19" s="5">
        <f t="shared" ref="E19" si="28">R19</f>
        <v>0</v>
      </c>
      <c r="F19" s="4" t="e">
        <f t="shared" ref="F19" si="29">ROUND((E19/B19),0)</f>
        <v>#DIV/0!</v>
      </c>
      <c r="G19" s="4" t="e">
        <f t="shared" ref="G19" si="30">ROUND((E19/C19),0)</f>
        <v>#DIV/0!</v>
      </c>
      <c r="H19" s="4" t="e">
        <f t="shared" ref="H19" si="31">ROUND((E19/D19),0)</f>
        <v>#DIV/0!</v>
      </c>
      <c r="I19" s="4">
        <f t="shared" ref="I19:J19" si="32">T19</f>
        <v>0</v>
      </c>
      <c r="J19" s="4">
        <f t="shared" si="32"/>
        <v>0</v>
      </c>
      <c r="O19" s="73">
        <v>0</v>
      </c>
      <c r="P19" s="73">
        <f>O19/1.2</f>
        <v>0</v>
      </c>
      <c r="Q19" s="73">
        <f t="shared" ref="Q19" si="33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  <c r="N24" s="10">
        <v>58.838000000000001</v>
      </c>
      <c r="O24" s="10">
        <f>N24*10.764</f>
        <v>633.33223199999998</v>
      </c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topLeftCell="F3" zoomScale="85" zoomScaleNormal="85" workbookViewId="0">
      <selection activeCell="N9" sqref="N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2" workbookViewId="0">
      <selection activeCell="G25" sqref="G25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28" zoomScale="85" zoomScaleNormal="85" workbookViewId="0">
      <selection activeCell="H37" sqref="H37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2023-12-21T10:20:41Z</dcterms:modified>
</cp:coreProperties>
</file>