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Ghatkopar\Sandeep Laxman Sawant\"/>
    </mc:Choice>
  </mc:AlternateContent>
  <xr:revisionPtr revIDLastSave="0" documentId="13_ncr:1_{B4C72EA5-BC42-4E80-AC2B-B4ABC79966F3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I29" i="4"/>
  <c r="H29" i="4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I31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<sst xmlns="http://schemas.openxmlformats.org/spreadsheetml/2006/main" count="132" uniqueCount="91">
  <si>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</si>
  <si>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</si>
  <si>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</si>
  <si>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</si>
  <si>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</si>
  <si>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</si>
  <si>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</si>
  <si>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</si>
  <si>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</si>
  <si>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</si>
  <si>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</si>
  <si>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</si>
  <si>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</si>
  <si>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</si>
  <si>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</si>
  <si>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</si>
  <si>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</si>
  <si>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</si>
  <si>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</si>
  <si>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</si>
  <si>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</si>
  <si>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</si>
  <si>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</si>
  <si>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</si>
  <si>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</si>
  <si>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</si>
  <si>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</si>
  <si>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</si>
  <si>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</si>
  <si>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</si>
  <si>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</si>
  <si>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</si>
  <si>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</si>
  <si>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</si>
  <si>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</si>
  <si>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</si>
  <si>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</si>
  <si>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</si>
  <si>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</si>
  <si>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</si>
  <si>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</si>
  <si>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</si>
  <si>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</si>
  <si>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</si>
  <si>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</si>
  <si>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</si>
  <si>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</si>
  <si>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</si>
  <si>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</si>
  <si>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</si>
  <si>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</si>
  <si>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</si>
  <si>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</si>
  <si>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</si>
  <si>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</si>
  <si>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</si>
  <si>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</si>
  <si>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</si>
  <si>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</si>
  <si>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</si>
  <si>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</si>
  <si>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</si>
  <si>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</si>
  <si>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</si>
  <si>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</si>
  <si>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</si>
  <si>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</si>
  <si>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</si>
  <si>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</si>
  <si>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</si>
  <si>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</si>
  <si>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</si>
  <si>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</si>
  <si>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</si>
  <si>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</si>
  <si>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</si>
  <si>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</si>
  <si>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</si>
  <si>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</si>
  <si>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</si>
  <si>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</si>
  <si>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</si>
  <si>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</si>
  <si>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15.12.2023</t>
  </si>
  <si>
    <t>RERA CA</t>
  </si>
  <si>
    <t>DECK</t>
  </si>
  <si>
    <t>BALC</t>
  </si>
  <si>
    <t>TACA</t>
  </si>
  <si>
    <t>IGR-14.12.23</t>
  </si>
  <si>
    <t>IGR-04.12.23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</si>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</sst>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459731</xdr:colOff>
      <xdr:row>40</xdr:row>
      <xdr:rowOff>67711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AF0BF4-D611-EB15-6AE5-55820B626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38131" cy="7421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478784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D56851-B0F5-A5A9-5B39-9F003D95E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57184" cy="7154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A95560-61F3-3576-5B41-1F6E588BA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554484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F8B7A-976A-B278-80C6-E31997558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75284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C2374-B2C8-46BD-4C8D-6F396F7E5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48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34" sqref="C3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2023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75</v>
      </c>
      <c r="E3" s="6" t="s">
        <v>90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17300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17300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20000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31">
        <v>488</v>
      </c>
      <c r="D18" s="26"/>
      <c r="F18" s="19"/>
    </row>
    <row r="19" spans="1:6" x14ac:dyDescent="0.25">
      <c r="A19" s="16" t="s">
        <v>73</v>
      </c>
      <c r="B19" s="6"/>
      <c r="C19" s="32">
        <f>C18*C16</f>
        <v>9760000</v>
      </c>
      <c r="D19" s="78"/>
      <c r="E19" s="69"/>
      <c r="F19" s="33"/>
    </row>
    <row r="20" spans="1:6" x14ac:dyDescent="0.25">
      <c r="A20" s="16" t="s">
        <v>24</v>
      </c>
      <c r="C20" s="34">
        <f>C19*90%</f>
        <v>8784000</v>
      </c>
      <c r="D20" s="32"/>
      <c r="F20" s="19"/>
    </row>
    <row r="21" spans="1:6" x14ac:dyDescent="0.25">
      <c r="A21" s="16" t="s">
        <v>25</v>
      </c>
      <c r="C21" s="34">
        <f>C19*80%</f>
        <v>7808000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1317600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20333.333333333332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487</v>
      </c>
      <c r="C2" s="4">
        <f t="shared" ref="C2:C16" si="1">B2*1.2</f>
        <v>584.4</v>
      </c>
      <c r="D2" s="4">
        <f t="shared" ref="D2:D16" si="2">C2*1.2</f>
        <v>701.28</v>
      </c>
      <c r="E2" s="5">
        <f t="shared" ref="E2:E16" si="3">R2</f>
        <v>8443302</v>
      </c>
      <c r="F2" s="75">
        <f t="shared" ref="F2:F15" si="4">ROUND((E2/B2),0)</f>
        <v>17337</v>
      </c>
      <c r="G2" s="75">
        <f t="shared" ref="G2:G15" si="5">ROUND((E2/C2),0)</f>
        <v>14448</v>
      </c>
      <c r="H2" s="75">
        <f t="shared" ref="H2:H15" si="6">ROUND((E2/D2),0)</f>
        <v>12040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487</v>
      </c>
      <c r="R2" s="76">
        <v>8443302</v>
      </c>
      <c r="S2" s="76" t="s">
        <v>88</v>
      </c>
    </row>
    <row r="3" spans="1:19" x14ac:dyDescent="0.25">
      <c r="A3" s="4">
        <v>2</v>
      </c>
      <c r="B3" s="4">
        <f t="shared" si="0"/>
        <v>483</v>
      </c>
      <c r="C3" s="4">
        <f t="shared" si="1"/>
        <v>579.6</v>
      </c>
      <c r="D3" s="4">
        <f t="shared" si="2"/>
        <v>695.52</v>
      </c>
      <c r="E3" s="5">
        <f t="shared" si="3"/>
        <v>8267693</v>
      </c>
      <c r="F3" s="75">
        <f t="shared" si="4"/>
        <v>17117</v>
      </c>
      <c r="G3" s="75">
        <f t="shared" si="5"/>
        <v>14264</v>
      </c>
      <c r="H3" s="75">
        <f t="shared" si="6"/>
        <v>11887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483</v>
      </c>
      <c r="R3" s="76">
        <v>8267693</v>
      </c>
      <c r="S3" s="76" t="s">
        <v>89</v>
      </c>
    </row>
    <row r="4" spans="1:19" x14ac:dyDescent="0.25">
      <c r="A4" s="4">
        <v>3</v>
      </c>
      <c r="B4" s="4">
        <f t="shared" si="0"/>
        <v>420</v>
      </c>
      <c r="C4" s="4">
        <f t="shared" si="1"/>
        <v>504</v>
      </c>
      <c r="D4" s="4">
        <f t="shared" si="2"/>
        <v>604.79999999999995</v>
      </c>
      <c r="E4" s="5">
        <f t="shared" si="3"/>
        <v>9100000</v>
      </c>
      <c r="F4" s="75">
        <f t="shared" si="4"/>
        <v>21667</v>
      </c>
      <c r="G4" s="75">
        <f t="shared" si="5"/>
        <v>18056</v>
      </c>
      <c r="H4" s="75">
        <f t="shared" si="6"/>
        <v>15046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420</v>
      </c>
      <c r="R4" s="76">
        <v>9100000</v>
      </c>
      <c r="S4" s="2"/>
    </row>
    <row r="5" spans="1:19" x14ac:dyDescent="0.25">
      <c r="A5" s="4">
        <v>4</v>
      </c>
      <c r="B5" s="4">
        <f t="shared" si="0"/>
        <v>427</v>
      </c>
      <c r="C5" s="4">
        <f t="shared" si="1"/>
        <v>512.4</v>
      </c>
      <c r="D5" s="4">
        <f t="shared" si="2"/>
        <v>614.88</v>
      </c>
      <c r="E5" s="5">
        <f t="shared" si="3"/>
        <v>9100000</v>
      </c>
      <c r="F5" s="75">
        <f t="shared" si="4"/>
        <v>21311</v>
      </c>
      <c r="G5" s="75">
        <f t="shared" si="5"/>
        <v>17760</v>
      </c>
      <c r="H5" s="75">
        <f t="shared" si="6"/>
        <v>14800</v>
      </c>
      <c r="I5" s="75">
        <f t="shared" si="7"/>
        <v>0</v>
      </c>
      <c r="J5" s="75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427</v>
      </c>
      <c r="R5" s="76">
        <v>9100000</v>
      </c>
      <c r="S5" s="2"/>
    </row>
    <row r="6" spans="1:19" x14ac:dyDescent="0.25">
      <c r="A6" s="4">
        <v>5</v>
      </c>
      <c r="B6" s="4">
        <f t="shared" si="0"/>
        <v>435</v>
      </c>
      <c r="C6" s="4">
        <f t="shared" si="1"/>
        <v>522</v>
      </c>
      <c r="D6" s="4">
        <f t="shared" si="2"/>
        <v>626.4</v>
      </c>
      <c r="E6" s="5">
        <f t="shared" si="3"/>
        <v>8900000</v>
      </c>
      <c r="F6" s="75">
        <f t="shared" si="4"/>
        <v>20460</v>
      </c>
      <c r="G6" s="75">
        <f t="shared" si="5"/>
        <v>17050</v>
      </c>
      <c r="H6" s="75">
        <f t="shared" si="6"/>
        <v>14208</v>
      </c>
      <c r="I6" s="75">
        <f t="shared" si="7"/>
        <v>0</v>
      </c>
      <c r="J6" s="75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435</v>
      </c>
      <c r="R6" s="76">
        <v>8900000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 t="s">
        <v>84</v>
      </c>
      <c r="G25" s="56">
        <v>442</v>
      </c>
    </row>
    <row r="26" spans="1:19" s="10" customFormat="1" x14ac:dyDescent="0.25">
      <c r="F26" s="56" t="s">
        <v>85</v>
      </c>
      <c r="G26" s="56">
        <v>28</v>
      </c>
    </row>
    <row r="27" spans="1:19" s="10" customFormat="1" x14ac:dyDescent="0.25">
      <c r="F27" s="56" t="s">
        <v>86</v>
      </c>
      <c r="G27" s="56">
        <v>18</v>
      </c>
    </row>
    <row r="28" spans="1:19" s="10" customFormat="1" x14ac:dyDescent="0.25">
      <c r="C28" s="71" t="s">
        <v>74</v>
      </c>
      <c r="D28" s="71" t="s">
        <v>83</v>
      </c>
      <c r="F28" s="56" t="s">
        <v>87</v>
      </c>
      <c r="G28" s="56">
        <f>SUM(G25:G27)</f>
        <v>488</v>
      </c>
    </row>
    <row r="29" spans="1:19" s="10" customFormat="1" x14ac:dyDescent="0.25">
      <c r="C29" s="71" t="s">
        <v>1</v>
      </c>
      <c r="D29" s="71">
        <v>8016150</v>
      </c>
      <c r="F29" s="56" t="s">
        <v>71</v>
      </c>
      <c r="G29" s="56">
        <v>537</v>
      </c>
      <c r="H29" s="10">
        <f>G29/G28</f>
        <v>1.1004098360655739</v>
      </c>
      <c r="I29" s="10">
        <f>D29/G28</f>
        <v>16426.536885245903</v>
      </c>
    </row>
    <row r="30" spans="1:19" s="10" customFormat="1" x14ac:dyDescent="0.25">
      <c r="F30" s="56" t="s">
        <v>72</v>
      </c>
      <c r="G30" s="56">
        <v>20000</v>
      </c>
    </row>
    <row r="31" spans="1:19" s="10" customFormat="1" x14ac:dyDescent="0.25">
      <c r="C31" s="73"/>
      <c r="D31" s="73"/>
      <c r="F31" s="73" t="s">
        <v>73</v>
      </c>
      <c r="G31" s="73">
        <f>G28*G30</f>
        <v>9760000</v>
      </c>
      <c r="H31" s="10">
        <f>G31/D29</f>
        <v>1.2175420869120464</v>
      </c>
      <c r="I31" s="10">
        <f>G31*0.75</f>
        <v>7320000</v>
      </c>
    </row>
    <row r="32" spans="1:19" s="10" customFormat="1" x14ac:dyDescent="0.25">
      <c r="C32" s="73"/>
      <c r="D32" s="73"/>
      <c r="F32" s="73" t="s">
        <v>24</v>
      </c>
      <c r="G32" s="73">
        <f>G31*90%</f>
        <v>8784000</v>
      </c>
    </row>
    <row r="33" spans="3:7" s="10" customFormat="1" x14ac:dyDescent="0.25">
      <c r="C33" s="73"/>
      <c r="D33" s="73"/>
      <c r="F33" s="73" t="s">
        <v>25</v>
      </c>
      <c r="G33" s="73">
        <f>G31*80%</f>
        <v>7808000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2023-12-22T12:23:02Z</dcterms:modified>
</cp:coreProperties>
</file>