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shokkumar Makar\"/>
    </mc:Choice>
  </mc:AlternateContent>
  <xr:revisionPtr revIDLastSave="0" documentId="13_ncr:1_{78E751A1-915D-4480-BDFD-0AE36F3D463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O20" i="4" l="1"/>
  <c r="O19" i="4"/>
  <c r="C3" i="4"/>
  <c r="C4" i="4"/>
  <c r="C5" i="4"/>
  <c r="C6" i="4"/>
  <c r="C7" i="4"/>
  <c r="C10" i="4"/>
  <c r="C11" i="4"/>
  <c r="C12" i="4"/>
  <c r="C13" i="4"/>
  <c r="C14" i="4"/>
  <c r="C15" i="4"/>
  <c r="C2" i="4"/>
  <c r="H23" i="4"/>
  <c r="H30" i="4"/>
  <c r="H21" i="4"/>
  <c r="I20" i="4"/>
  <c r="I19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C9" i="4" s="1"/>
  <c r="A9" i="4"/>
  <c r="B8" i="4"/>
  <c r="C8" i="4" s="1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<sst xmlns="http://schemas.openxmlformats.org/spreadsheetml/2006/main" count="29" uniqueCount="26">
  <si>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</si>
  <si>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</si>
  <si>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</si>
  <si>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</si>
  <si>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</si>
  <si>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</si>
  <si>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</si>
  <si>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</si>
  <si>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</si>
  <si>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</si>
  <si>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</si>
  <si>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</si>
  <si>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</si>
  <si>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1501, 15th floor, vista, sai world dreaam, dombivali east</t>
  </si>
  <si>
    <t>ca</t>
  </si>
  <si>
    <t>bal</t>
  </si>
  <si>
    <t>agreeemtn  - 14.0723</t>
  </si>
  <si>
    <t>av</t>
  </si>
  <si>
    <t>sd</t>
  </si>
  <si>
    <t>rd</t>
  </si>
  <si>
    <t>bv</t>
  </si>
  <si>
    <t>rate</t>
  </si>
  <si>
    <t>fmv</t>
  </si>
  <si>
    <t>bua</t>
  </si>
  <si>
    <t>10.01.23</t>
  </si>
  <si>
    <t>06.02.23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</si>
</sst>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1</xdr:row>
      <xdr:rowOff>19050</xdr:rowOff>
    </xdr:from>
    <xdr:to>
      <xdr:col>19</xdr:col>
      <xdr:colOff>180975</xdr:colOff>
      <xdr:row>30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B42E00-280F-4301-8E13-6CE7C0C96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209550"/>
          <a:ext cx="9915525" cy="56102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6</xdr:row>
      <xdr:rowOff>76200</xdr:rowOff>
    </xdr:from>
    <xdr:to>
      <xdr:col>17</xdr:col>
      <xdr:colOff>209550</xdr:colOff>
      <xdr:row>37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867E52-C022-45DF-9328-456BEE283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219200"/>
          <a:ext cx="9639300" cy="58959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1</xdr:row>
      <xdr:rowOff>133350</xdr:rowOff>
    </xdr:from>
    <xdr:to>
      <xdr:col>15</xdr:col>
      <xdr:colOff>266700</xdr:colOff>
      <xdr:row>33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CF9EC1-A053-410A-9F7D-812B9F4BE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23850"/>
          <a:ext cx="9096375" cy="60579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544702</xdr:colOff>
      <xdr:row>33</xdr:row>
      <xdr:rowOff>162752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85F4D1-BC7B-4426-88FC-F984EE3D1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736702" cy="59253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21</xdr:col>
      <xdr:colOff>392366</xdr:colOff>
      <xdr:row>38</xdr:row>
      <xdr:rowOff>29403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1C3262-9061-4151-B494-A7030B774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3193966" cy="59349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26</xdr:col>
      <xdr:colOff>525650</xdr:colOff>
      <xdr:row>31</xdr:row>
      <xdr:rowOff>96088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3C3619-A74B-4213-94C0-CE1A93914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2717650" cy="60015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48AD0C-50A9-46D2-9264-CC55C168C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139EFE-0B99-429C-9585-8B46649CF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3" sqref="H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450</v>
      </c>
      <c r="C2" s="4">
        <f>B2*1.1</f>
        <v>495.00000000000006</v>
      </c>
      <c r="D2" s="4">
        <f t="shared" ref="D2:D13" si="2">C2*1.2</f>
        <v>594</v>
      </c>
      <c r="E2" s="5">
        <f t="shared" ref="E2:E13" si="3">R2</f>
        <v>5000000</v>
      </c>
      <c r="F2" s="15">
        <f t="shared" ref="F2:F13" si="4">ROUND((E2/B2),0)</f>
        <v>11111</v>
      </c>
      <c r="G2" s="10">
        <f t="shared" ref="G2:G13" si="5">ROUND((E2/C2),0)</f>
        <v>10101</v>
      </c>
      <c r="H2" s="10">
        <f t="shared" ref="H2:H13" si="6">ROUND((E2/D2),0)</f>
        <v>8418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450</v>
      </c>
      <c r="R2" s="2">
        <v>5000000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415</v>
      </c>
      <c r="C3" s="4">
        <f t="shared" ref="C3:C15" si="9">B3*1.1</f>
        <v>456.50000000000006</v>
      </c>
      <c r="D3" s="4">
        <f t="shared" si="2"/>
        <v>547.80000000000007</v>
      </c>
      <c r="E3" s="5">
        <f t="shared" si="3"/>
        <v>4650000</v>
      </c>
      <c r="F3" s="15">
        <f t="shared" si="4"/>
        <v>11205</v>
      </c>
      <c r="G3" s="10">
        <f t="shared" si="5"/>
        <v>10186</v>
      </c>
      <c r="H3" s="10">
        <f t="shared" si="6"/>
        <v>8488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415</v>
      </c>
      <c r="R3" s="2">
        <v>4650000</v>
      </c>
      <c r="S3" s="8"/>
      <c r="T3" s="8"/>
    </row>
    <row r="4" spans="1:20" x14ac:dyDescent="0.25">
      <c r="A4" s="4">
        <f t="shared" si="0"/>
        <v>0</v>
      </c>
      <c r="B4" s="4">
        <f t="shared" si="1"/>
        <v>416</v>
      </c>
      <c r="C4" s="4">
        <f t="shared" si="9"/>
        <v>457.6</v>
      </c>
      <c r="D4" s="4">
        <f t="shared" si="2"/>
        <v>549.12</v>
      </c>
      <c r="E4" s="5">
        <f t="shared" si="3"/>
        <v>5280000</v>
      </c>
      <c r="F4" s="15">
        <f t="shared" si="4"/>
        <v>12692</v>
      </c>
      <c r="G4" s="10">
        <f t="shared" si="5"/>
        <v>11538</v>
      </c>
      <c r="H4" s="10">
        <f t="shared" si="6"/>
        <v>9615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416</v>
      </c>
      <c r="R4" s="2">
        <v>5280000</v>
      </c>
      <c r="S4" s="8"/>
      <c r="T4" s="8"/>
    </row>
    <row r="5" spans="1:20" x14ac:dyDescent="0.25">
      <c r="A5" s="4">
        <f t="shared" si="0"/>
        <v>0</v>
      </c>
      <c r="B5" s="4">
        <f t="shared" si="1"/>
        <v>450</v>
      </c>
      <c r="C5" s="4">
        <f t="shared" si="9"/>
        <v>495.00000000000006</v>
      </c>
      <c r="D5" s="4">
        <f t="shared" si="2"/>
        <v>594</v>
      </c>
      <c r="E5" s="5">
        <f t="shared" si="3"/>
        <v>4400000</v>
      </c>
      <c r="F5" s="10">
        <f t="shared" si="4"/>
        <v>9778</v>
      </c>
      <c r="G5" s="10">
        <f t="shared" si="5"/>
        <v>8889</v>
      </c>
      <c r="H5" s="10">
        <f t="shared" si="6"/>
        <v>7407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450</v>
      </c>
      <c r="R5" s="2">
        <v>4400000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450</v>
      </c>
      <c r="C6" s="4">
        <f t="shared" si="9"/>
        <v>495.00000000000006</v>
      </c>
      <c r="D6" s="4">
        <f t="shared" si="2"/>
        <v>594</v>
      </c>
      <c r="E6" s="5">
        <f t="shared" si="3"/>
        <v>4800000</v>
      </c>
      <c r="F6" s="10">
        <f t="shared" si="4"/>
        <v>10667</v>
      </c>
      <c r="G6" s="10">
        <f t="shared" si="5"/>
        <v>9697</v>
      </c>
      <c r="H6" s="10">
        <f t="shared" si="6"/>
        <v>8081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450</v>
      </c>
      <c r="R6" s="2">
        <v>4800000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450</v>
      </c>
      <c r="C7" s="4">
        <f t="shared" si="9"/>
        <v>495.00000000000006</v>
      </c>
      <c r="D7" s="4">
        <f t="shared" si="2"/>
        <v>594</v>
      </c>
      <c r="E7" s="5">
        <f t="shared" si="3"/>
        <v>4550000</v>
      </c>
      <c r="F7" s="10">
        <f t="shared" si="4"/>
        <v>10111</v>
      </c>
      <c r="G7" s="10">
        <f t="shared" si="5"/>
        <v>9192</v>
      </c>
      <c r="H7" s="10">
        <f t="shared" si="6"/>
        <v>7660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450</v>
      </c>
      <c r="R7" s="2">
        <v>4550000</v>
      </c>
      <c r="S7" s="8"/>
      <c r="T7" s="8"/>
    </row>
    <row r="8" spans="1:20" x14ac:dyDescent="0.25">
      <c r="A8" s="4">
        <f t="shared" si="0"/>
        <v>0</v>
      </c>
      <c r="B8" s="4">
        <f t="shared" si="1"/>
        <v>450</v>
      </c>
      <c r="C8" s="4">
        <f t="shared" si="9"/>
        <v>495.00000000000006</v>
      </c>
      <c r="D8" s="4">
        <f t="shared" si="2"/>
        <v>594</v>
      </c>
      <c r="E8" s="5">
        <f t="shared" si="3"/>
        <v>4490000</v>
      </c>
      <c r="F8" s="10">
        <f t="shared" si="4"/>
        <v>9978</v>
      </c>
      <c r="G8" s="10">
        <f t="shared" si="5"/>
        <v>9071</v>
      </c>
      <c r="H8" s="10">
        <f t="shared" si="6"/>
        <v>7559</v>
      </c>
      <c r="I8" s="10" t="e">
        <f>#REF!</f>
        <v>#REF!</v>
      </c>
      <c r="J8" s="4" t="str">
        <f t="shared" si="7"/>
        <v>10.01.23</v>
      </c>
      <c r="O8">
        <v>0</v>
      </c>
      <c r="P8">
        <f t="shared" si="8"/>
        <v>0</v>
      </c>
      <c r="Q8">
        <v>450</v>
      </c>
      <c r="R8" s="2">
        <v>4490000</v>
      </c>
      <c r="S8" s="8" t="s">
        <v>24</v>
      </c>
      <c r="T8" s="8"/>
    </row>
    <row r="9" spans="1:20" x14ac:dyDescent="0.25">
      <c r="A9" s="4">
        <f t="shared" si="0"/>
        <v>0</v>
      </c>
      <c r="B9" s="4">
        <f t="shared" si="1"/>
        <v>450</v>
      </c>
      <c r="C9" s="4">
        <f t="shared" si="9"/>
        <v>495.00000000000006</v>
      </c>
      <c r="D9" s="4">
        <f t="shared" si="2"/>
        <v>594</v>
      </c>
      <c r="E9" s="5">
        <f t="shared" si="3"/>
        <v>4875000</v>
      </c>
      <c r="F9" s="15">
        <f t="shared" si="4"/>
        <v>10833</v>
      </c>
      <c r="G9" s="10">
        <f t="shared" si="5"/>
        <v>9848</v>
      </c>
      <c r="H9" s="10">
        <f t="shared" si="6"/>
        <v>8207</v>
      </c>
      <c r="I9" s="10" t="e">
        <f>#REF!</f>
        <v>#REF!</v>
      </c>
      <c r="J9" s="4" t="str">
        <f t="shared" si="7"/>
        <v>06.02.23</v>
      </c>
      <c r="O9">
        <v>0</v>
      </c>
      <c r="P9">
        <f t="shared" si="8"/>
        <v>0</v>
      </c>
      <c r="Q9">
        <v>450</v>
      </c>
      <c r="R9" s="2">
        <v>4875000</v>
      </c>
      <c r="S9" s="8" t="s">
        <v>25</v>
      </c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2:Q12" si="10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13</v>
      </c>
    </row>
    <row r="19" spans="7:24" x14ac:dyDescent="0.25">
      <c r="G19" t="s">
        <v>14</v>
      </c>
      <c r="H19">
        <v>415</v>
      </c>
      <c r="I19">
        <f>38.6*10.764</f>
        <v>415.49039999999997</v>
      </c>
      <c r="N19" t="s">
        <v>23</v>
      </c>
      <c r="O19">
        <f>H21*1.1</f>
        <v>493.90000000000003</v>
      </c>
    </row>
    <row r="20" spans="7:24" x14ac:dyDescent="0.25">
      <c r="G20" t="s">
        <v>15</v>
      </c>
      <c r="H20">
        <v>34</v>
      </c>
      <c r="I20">
        <f>3.2*10.764</f>
        <v>34.444800000000001</v>
      </c>
      <c r="O20">
        <f>O19/H21</f>
        <v>1.1000000000000001</v>
      </c>
    </row>
    <row r="21" spans="7:24" x14ac:dyDescent="0.25">
      <c r="H21">
        <f>H20+H19</f>
        <v>449</v>
      </c>
    </row>
    <row r="22" spans="7:24" x14ac:dyDescent="0.25">
      <c r="G22" s="6" t="s">
        <v>21</v>
      </c>
      <c r="H22" s="6">
        <v>11000</v>
      </c>
    </row>
    <row r="23" spans="7:24" x14ac:dyDescent="0.25">
      <c r="G23" t="s">
        <v>22</v>
      </c>
      <c r="H23">
        <f>H22*H21</f>
        <v>4939000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16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17</v>
      </c>
      <c r="H27">
        <v>4479000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18</v>
      </c>
      <c r="H28">
        <v>313600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19</v>
      </c>
      <c r="H29">
        <v>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20</v>
      </c>
      <c r="H30">
        <f>SUM(H27:H29)</f>
        <v>4822600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F11" sqref="F1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2023-12-21T11:03:05Z</dcterms:modified>
</cp:coreProperties>
</file>