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 Infrastructure Ltd\"/>
    </mc:Choice>
  </mc:AlternateContent>
  <xr:revisionPtr revIDLastSave="0" documentId="13_ncr:1_{ED79EC1C-7064-450B-878F-B1A5D4BC05E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G19" i="4" l="1"/>
  <c r="I21" i="4"/>
  <c r="I23" i="4" s="1"/>
  <c r="I24" i="4" s="1"/>
  <c r="I19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<sst xmlns="http://schemas.openxmlformats.org/spreadsheetml/2006/main" count="27" uniqueCount="24">
  <si>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</si>
  <si>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</si>
  <si>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</si>
  <si>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</si>
  <si>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</si>
  <si>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</si>
  <si>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</si>
  <si>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</si>
  <si>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</si>
  <si>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</si>
  <si>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</si>
  <si>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</si>
  <si>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</si>
  <si>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3 car park</t>
  </si>
  <si>
    <t>rate</t>
  </si>
  <si>
    <t>fmv</t>
  </si>
  <si>
    <t xml:space="preserve">f. no. 5901 &amp; 5902, 59th floor, trumps tower, lodha park, </t>
  </si>
  <si>
    <t>ca - 5901</t>
  </si>
  <si>
    <t>ca - 5902</t>
  </si>
  <si>
    <t>2 car park</t>
  </si>
  <si>
    <t>total</t>
  </si>
  <si>
    <t>AV - 31.12.2018</t>
  </si>
  <si>
    <t>car park</t>
  </si>
  <si>
    <t>18.10-18.15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</si>
</sst>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0" fillId="0" borderId="0" xfId="0" applyNumberFormat="1"/>
    <xf numFmtId="4" fontId="1" fillId="3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325767</xdr:colOff>
      <xdr:row>40</xdr:row>
      <xdr:rowOff>134368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8F179F-BEF6-4357-A3A7-E6081863A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36967" cy="72971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230419</xdr:colOff>
      <xdr:row>42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D07822-5878-4F34-93C4-594AA547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032019" cy="78115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582808</xdr:colOff>
      <xdr:row>42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C3D04-A3AD-4477-834B-04F0D62C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74808" cy="7868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30536</xdr:colOff>
      <xdr:row>43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E31DA-E49A-4619-8A1C-65A5314E4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051336" cy="7154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421030</xdr:colOff>
      <xdr:row>38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71C8DC-ACC1-44BD-95CB-FC1ED015D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832230" cy="7106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430557</xdr:colOff>
      <xdr:row>40</xdr:row>
      <xdr:rowOff>39096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0D162F-4836-4A33-A71E-A952D0F28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841757" cy="71352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22</xdr:col>
      <xdr:colOff>506767</xdr:colOff>
      <xdr:row>44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07FB59-6B86-4E55-A1C1-64B44C543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3917967" cy="70780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325767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2818CB-DFAB-433E-A4B7-D903EB23F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736967" cy="7230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125799</xdr:colOff>
      <xdr:row>39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0602F5-0F86-48AC-8FE0-AF0F1849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46599" cy="73066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30366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98B281-D8D7-4571-9DEF-4863746BD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31966" cy="75543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11313</xdr:colOff>
      <xdr:row>41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535B2-6813-4C9E-A119-C92CBD87C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12913" cy="7697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S21" sqref="S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15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1600</v>
      </c>
      <c r="C2" s="4">
        <f>B2*1.2</f>
        <v>1920</v>
      </c>
      <c r="D2" s="4">
        <f t="shared" ref="D2:D13" si="2">C2*1.2</f>
        <v>2304</v>
      </c>
      <c r="E2" s="5">
        <f t="shared" ref="E2:E13" si="3">R2</f>
        <v>94000000</v>
      </c>
      <c r="F2" s="10">
        <f t="shared" ref="F2:F13" si="4">ROUND((E2/B2),0)</f>
        <v>58750</v>
      </c>
      <c r="G2" s="10">
        <f t="shared" ref="G2:G13" si="5">ROUND((E2/C2),0)</f>
        <v>48958</v>
      </c>
      <c r="H2" s="10">
        <f t="shared" ref="H2:H13" si="6">ROUND((E2/D2),0)</f>
        <v>40799</v>
      </c>
      <c r="I2" s="4" t="e">
        <f>#REF!</f>
        <v>#REF!</v>
      </c>
      <c r="J2" s="4">
        <f t="shared" ref="J2:J13" si="7">S2</f>
        <v>29</v>
      </c>
      <c r="O2">
        <v>0</v>
      </c>
      <c r="P2">
        <f t="shared" ref="P2:P12" si="8">O2/1.2</f>
        <v>0</v>
      </c>
      <c r="Q2">
        <v>1600</v>
      </c>
      <c r="R2" s="2">
        <v>94000000</v>
      </c>
      <c r="S2" s="8">
        <v>29</v>
      </c>
      <c r="T2" s="8"/>
    </row>
    <row r="3" spans="1:20" x14ac:dyDescent="0.25">
      <c r="A3" s="4">
        <f t="shared" si="0"/>
        <v>0</v>
      </c>
      <c r="B3" s="4">
        <f t="shared" si="1"/>
        <v>3000</v>
      </c>
      <c r="C3" s="4">
        <f t="shared" ref="C3:C15" si="9">B3*1.2</f>
        <v>3600</v>
      </c>
      <c r="D3" s="4">
        <f t="shared" si="2"/>
        <v>4320</v>
      </c>
      <c r="E3" s="5">
        <f t="shared" si="3"/>
        <v>200000000</v>
      </c>
      <c r="F3" s="15">
        <f t="shared" si="4"/>
        <v>66667</v>
      </c>
      <c r="G3" s="10">
        <f t="shared" si="5"/>
        <v>55556</v>
      </c>
      <c r="H3" s="10">
        <f t="shared" si="6"/>
        <v>46296</v>
      </c>
      <c r="I3" s="4" t="e">
        <f>#REF!</f>
        <v>#REF!</v>
      </c>
      <c r="J3" s="4">
        <f t="shared" si="7"/>
        <v>46</v>
      </c>
      <c r="O3">
        <v>0</v>
      </c>
      <c r="P3">
        <f t="shared" si="8"/>
        <v>0</v>
      </c>
      <c r="Q3">
        <v>3000</v>
      </c>
      <c r="R3" s="2">
        <v>200000000</v>
      </c>
      <c r="S3" s="8">
        <v>46</v>
      </c>
      <c r="T3" s="8"/>
    </row>
    <row r="4" spans="1:20" x14ac:dyDescent="0.25">
      <c r="A4" s="4">
        <f t="shared" si="0"/>
        <v>0</v>
      </c>
      <c r="B4" s="4">
        <f t="shared" si="1"/>
        <v>1545</v>
      </c>
      <c r="C4" s="4">
        <f t="shared" si="9"/>
        <v>1854</v>
      </c>
      <c r="D4" s="4">
        <f t="shared" si="2"/>
        <v>2224.7999999999997</v>
      </c>
      <c r="E4" s="18">
        <f t="shared" si="3"/>
        <v>95000000</v>
      </c>
      <c r="F4" s="10">
        <f t="shared" si="4"/>
        <v>61489</v>
      </c>
      <c r="G4" s="10">
        <f t="shared" si="5"/>
        <v>51241</v>
      </c>
      <c r="H4" s="10">
        <f t="shared" si="6"/>
        <v>42700</v>
      </c>
      <c r="I4" s="10" t="e">
        <f>#REF!</f>
        <v>#REF!</v>
      </c>
      <c r="J4" s="4">
        <f t="shared" si="7"/>
        <v>65</v>
      </c>
      <c r="O4">
        <v>0</v>
      </c>
      <c r="P4">
        <f t="shared" si="8"/>
        <v>0</v>
      </c>
      <c r="Q4">
        <v>1545</v>
      </c>
      <c r="R4" s="2">
        <v>95000000</v>
      </c>
      <c r="S4" s="8">
        <v>65</v>
      </c>
      <c r="T4" s="8"/>
    </row>
    <row r="5" spans="1:20" x14ac:dyDescent="0.25">
      <c r="A5" s="4">
        <f t="shared" si="0"/>
        <v>0</v>
      </c>
      <c r="B5" s="4">
        <f t="shared" si="1"/>
        <v>3000</v>
      </c>
      <c r="C5" s="4">
        <f t="shared" si="9"/>
        <v>3600</v>
      </c>
      <c r="D5" s="4">
        <f t="shared" si="2"/>
        <v>4320</v>
      </c>
      <c r="E5" s="18">
        <f t="shared" si="3"/>
        <v>270000000</v>
      </c>
      <c r="F5" s="10">
        <f t="shared" si="4"/>
        <v>90000</v>
      </c>
      <c r="G5" s="10">
        <f t="shared" si="5"/>
        <v>75000</v>
      </c>
      <c r="H5" s="10">
        <f t="shared" si="6"/>
        <v>62500</v>
      </c>
      <c r="I5" s="10" t="e">
        <f>#REF!</f>
        <v>#REF!</v>
      </c>
      <c r="J5" s="4">
        <f t="shared" si="7"/>
        <v>42</v>
      </c>
      <c r="O5">
        <v>0</v>
      </c>
      <c r="P5">
        <f t="shared" si="8"/>
        <v>0</v>
      </c>
      <c r="Q5">
        <v>3000</v>
      </c>
      <c r="R5" s="2">
        <v>270000000</v>
      </c>
      <c r="S5" s="8">
        <v>42</v>
      </c>
      <c r="T5" s="8"/>
    </row>
    <row r="6" spans="1:20" x14ac:dyDescent="0.25">
      <c r="A6" s="4">
        <f t="shared" si="0"/>
        <v>0</v>
      </c>
      <c r="B6" s="4">
        <f t="shared" si="1"/>
        <v>1600</v>
      </c>
      <c r="C6" s="4">
        <f t="shared" si="9"/>
        <v>1920</v>
      </c>
      <c r="D6" s="4">
        <f t="shared" si="2"/>
        <v>2304</v>
      </c>
      <c r="E6" s="18">
        <f t="shared" si="3"/>
        <v>105000000</v>
      </c>
      <c r="F6" s="10">
        <f t="shared" si="4"/>
        <v>65625</v>
      </c>
      <c r="G6" s="10">
        <f t="shared" si="5"/>
        <v>54688</v>
      </c>
      <c r="H6" s="10">
        <f t="shared" si="6"/>
        <v>45573</v>
      </c>
      <c r="I6" s="10" t="e">
        <f>#REF!</f>
        <v>#REF!</v>
      </c>
      <c r="J6" s="4">
        <f t="shared" si="7"/>
        <v>73</v>
      </c>
      <c r="O6">
        <v>0</v>
      </c>
      <c r="P6">
        <f t="shared" si="8"/>
        <v>0</v>
      </c>
      <c r="Q6">
        <v>1600</v>
      </c>
      <c r="R6" s="2">
        <v>105000000</v>
      </c>
      <c r="S6" s="8">
        <v>73</v>
      </c>
      <c r="T6" s="8"/>
    </row>
    <row r="7" spans="1:20" x14ac:dyDescent="0.25">
      <c r="A7" s="4">
        <f t="shared" si="0"/>
        <v>0</v>
      </c>
      <c r="B7" s="4">
        <f t="shared" si="1"/>
        <v>1600</v>
      </c>
      <c r="C7" s="4">
        <f t="shared" si="9"/>
        <v>1920</v>
      </c>
      <c r="D7" s="4">
        <f t="shared" si="2"/>
        <v>2304</v>
      </c>
      <c r="E7" s="18">
        <f t="shared" si="3"/>
        <v>110000000</v>
      </c>
      <c r="F7" s="15">
        <f t="shared" si="4"/>
        <v>68750</v>
      </c>
      <c r="G7" s="10">
        <f t="shared" si="5"/>
        <v>57292</v>
      </c>
      <c r="H7" s="10">
        <f t="shared" si="6"/>
        <v>47743</v>
      </c>
      <c r="I7" s="10" t="e">
        <f>#REF!</f>
        <v>#REF!</v>
      </c>
      <c r="J7" s="4">
        <f t="shared" si="7"/>
        <v>13</v>
      </c>
      <c r="O7">
        <v>0</v>
      </c>
      <c r="P7">
        <f t="shared" si="8"/>
        <v>0</v>
      </c>
      <c r="Q7">
        <v>1600</v>
      </c>
      <c r="R7" s="2">
        <v>110000000</v>
      </c>
      <c r="S7" s="8">
        <v>13</v>
      </c>
      <c r="T7" s="8"/>
    </row>
    <row r="8" spans="1:20" x14ac:dyDescent="0.25">
      <c r="A8" s="4">
        <f t="shared" si="0"/>
        <v>0</v>
      </c>
      <c r="B8" s="4">
        <f t="shared" si="1"/>
        <v>1600</v>
      </c>
      <c r="C8" s="4">
        <f t="shared" si="9"/>
        <v>1920</v>
      </c>
      <c r="D8" s="4">
        <f t="shared" si="2"/>
        <v>2304</v>
      </c>
      <c r="E8" s="18">
        <f t="shared" si="3"/>
        <v>99000000</v>
      </c>
      <c r="F8" s="10">
        <f t="shared" si="4"/>
        <v>61875</v>
      </c>
      <c r="G8" s="10">
        <f t="shared" si="5"/>
        <v>51563</v>
      </c>
      <c r="H8" s="10">
        <f t="shared" si="6"/>
        <v>42969</v>
      </c>
      <c r="I8" s="10" t="e">
        <f>#REF!</f>
        <v>#REF!</v>
      </c>
      <c r="J8" s="4">
        <f t="shared" si="7"/>
        <v>30</v>
      </c>
      <c r="O8">
        <v>0</v>
      </c>
      <c r="P8">
        <f t="shared" si="8"/>
        <v>0</v>
      </c>
      <c r="Q8">
        <v>1600</v>
      </c>
      <c r="R8" s="2">
        <v>99000000</v>
      </c>
      <c r="S8" s="8">
        <v>30</v>
      </c>
      <c r="T8" s="8"/>
    </row>
    <row r="9" spans="1:20" x14ac:dyDescent="0.25">
      <c r="A9" s="4">
        <f t="shared" si="0"/>
        <v>0</v>
      </c>
      <c r="B9" s="4">
        <f t="shared" si="1"/>
        <v>1512</v>
      </c>
      <c r="C9" s="4">
        <f t="shared" si="9"/>
        <v>1814.3999999999999</v>
      </c>
      <c r="D9" s="4">
        <f t="shared" si="2"/>
        <v>2177.2799999999997</v>
      </c>
      <c r="E9" s="18">
        <f t="shared" si="3"/>
        <v>100000000</v>
      </c>
      <c r="F9" s="10">
        <f t="shared" si="4"/>
        <v>66138</v>
      </c>
      <c r="G9" s="10">
        <f t="shared" si="5"/>
        <v>55115</v>
      </c>
      <c r="H9" s="10">
        <f t="shared" si="6"/>
        <v>45929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1512</v>
      </c>
      <c r="R9" s="2">
        <v>100000000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1600</v>
      </c>
      <c r="C10" s="4">
        <f t="shared" si="9"/>
        <v>1920</v>
      </c>
      <c r="D10" s="4">
        <f t="shared" si="2"/>
        <v>2304</v>
      </c>
      <c r="E10" s="18">
        <f t="shared" si="3"/>
        <v>100000000</v>
      </c>
      <c r="F10" s="10">
        <f t="shared" si="4"/>
        <v>62500</v>
      </c>
      <c r="G10" s="10">
        <f t="shared" si="5"/>
        <v>52083</v>
      </c>
      <c r="H10" s="10">
        <f t="shared" si="6"/>
        <v>43403</v>
      </c>
      <c r="I10" s="10" t="e">
        <f>#REF!</f>
        <v>#REF!</v>
      </c>
      <c r="J10" s="4">
        <f t="shared" si="7"/>
        <v>52</v>
      </c>
      <c r="O10">
        <v>0</v>
      </c>
      <c r="P10">
        <f t="shared" si="8"/>
        <v>0</v>
      </c>
      <c r="Q10">
        <v>1600</v>
      </c>
      <c r="R10" s="2">
        <v>100000000</v>
      </c>
      <c r="S10" s="8">
        <v>52</v>
      </c>
      <c r="T10" s="8"/>
    </row>
    <row r="11" spans="1:20" x14ac:dyDescent="0.25">
      <c r="A11" s="4">
        <f t="shared" si="0"/>
        <v>0</v>
      </c>
      <c r="B11" s="4">
        <f t="shared" si="1"/>
        <v>1601</v>
      </c>
      <c r="C11" s="4">
        <f t="shared" si="9"/>
        <v>1921.1999999999998</v>
      </c>
      <c r="D11" s="4">
        <f t="shared" si="2"/>
        <v>2305.4399999999996</v>
      </c>
      <c r="E11" s="18">
        <f t="shared" si="3"/>
        <v>102500000</v>
      </c>
      <c r="F11" s="10">
        <f t="shared" si="4"/>
        <v>64022</v>
      </c>
      <c r="G11" s="10">
        <f t="shared" si="5"/>
        <v>53352</v>
      </c>
      <c r="H11" s="10">
        <f t="shared" si="6"/>
        <v>44460</v>
      </c>
      <c r="I11" s="10" t="e">
        <f>#REF!</f>
        <v>#REF!</v>
      </c>
      <c r="J11" s="4">
        <f t="shared" si="7"/>
        <v>13</v>
      </c>
      <c r="O11">
        <v>0</v>
      </c>
      <c r="P11">
        <f t="shared" si="8"/>
        <v>0</v>
      </c>
      <c r="Q11">
        <v>1601</v>
      </c>
      <c r="R11" s="2">
        <v>102500000</v>
      </c>
      <c r="S11" s="8">
        <v>13</v>
      </c>
      <c r="T11" s="8"/>
    </row>
    <row r="12" spans="1:20" x14ac:dyDescent="0.25">
      <c r="A12" s="4">
        <f t="shared" si="0"/>
        <v>0</v>
      </c>
      <c r="B12" s="4">
        <f t="shared" si="1"/>
        <v>1526</v>
      </c>
      <c r="C12" s="4">
        <f t="shared" si="9"/>
        <v>1831.2</v>
      </c>
      <c r="D12" s="4">
        <f t="shared" si="2"/>
        <v>2197.44</v>
      </c>
      <c r="E12" s="18">
        <f t="shared" si="3"/>
        <v>105000000</v>
      </c>
      <c r="F12" s="15">
        <f t="shared" si="4"/>
        <v>68807</v>
      </c>
      <c r="G12" s="10">
        <f t="shared" si="5"/>
        <v>57339</v>
      </c>
      <c r="H12" s="10">
        <f t="shared" si="6"/>
        <v>47783</v>
      </c>
      <c r="I12" s="10" t="e">
        <f>#REF!</f>
        <v>#REF!</v>
      </c>
      <c r="J12" s="4">
        <f t="shared" si="7"/>
        <v>35</v>
      </c>
      <c r="O12">
        <v>0</v>
      </c>
      <c r="P12">
        <f t="shared" si="8"/>
        <v>0</v>
      </c>
      <c r="Q12">
        <v>1526</v>
      </c>
      <c r="R12" s="2">
        <v>105000000</v>
      </c>
      <c r="S12" s="8">
        <v>35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8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8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0" x14ac:dyDescent="0.25">
      <c r="G16" t="s">
        <v>21</v>
      </c>
      <c r="H16" t="s">
        <v>16</v>
      </c>
    </row>
    <row r="17" spans="7:24" x14ac:dyDescent="0.25">
      <c r="G17" s="16">
        <v>96025320</v>
      </c>
      <c r="H17" t="s">
        <v>17</v>
      </c>
      <c r="I17">
        <v>1304</v>
      </c>
      <c r="J17" t="s">
        <v>19</v>
      </c>
    </row>
    <row r="18" spans="7:24" x14ac:dyDescent="0.25">
      <c r="G18" s="16">
        <v>113655015</v>
      </c>
      <c r="H18" t="s">
        <v>18</v>
      </c>
      <c r="I18">
        <v>1511</v>
      </c>
      <c r="J18" t="s">
        <v>13</v>
      </c>
    </row>
    <row r="19" spans="7:24" x14ac:dyDescent="0.25">
      <c r="G19" s="17">
        <f>SUM(G17:G18)</f>
        <v>209680335</v>
      </c>
      <c r="H19" t="s">
        <v>20</v>
      </c>
      <c r="I19">
        <f>I18+I17</f>
        <v>2815</v>
      </c>
    </row>
    <row r="20" spans="7:24" x14ac:dyDescent="0.25">
      <c r="H20" t="s">
        <v>14</v>
      </c>
      <c r="I20">
        <v>68000</v>
      </c>
    </row>
    <row r="21" spans="7:24" x14ac:dyDescent="0.25">
      <c r="H21" t="s">
        <v>15</v>
      </c>
      <c r="I21">
        <f>I20*I19</f>
        <v>191420000</v>
      </c>
    </row>
    <row r="22" spans="7:24" x14ac:dyDescent="0.25">
      <c r="H22" t="s">
        <v>22</v>
      </c>
      <c r="I22">
        <f>5*2000000</f>
        <v>10000000</v>
      </c>
    </row>
    <row r="23" spans="7:24" x14ac:dyDescent="0.25">
      <c r="G23" s="6"/>
      <c r="I23">
        <f>I22+I21</f>
        <v>201420000</v>
      </c>
    </row>
    <row r="24" spans="7:24" x14ac:dyDescent="0.25">
      <c r="I24">
        <f>I23*90%</f>
        <v>181278000</v>
      </c>
      <c r="J24" t="s">
        <v>23</v>
      </c>
    </row>
    <row r="25" spans="7:24" x14ac:dyDescent="0.25"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H26" s="6"/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2023-12-21T06:54:23Z</dcterms:modified>
</cp:coreProperties>
</file>